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IS QUISPE\Desktop\FY 17\Gris Quispe Laptop 1\Usados\Docencia Gris Quispe\Q&amp;S\10.22\10.22 Contabilidad desde Cero\"/>
    </mc:Choice>
  </mc:AlternateContent>
  <xr:revisionPtr revIDLastSave="0" documentId="13_ncr:1_{EFA71F43-E718-433E-B30F-E26FEE3AEA7C}" xr6:coauthVersionLast="46" xr6:coauthVersionMax="46" xr10:uidLastSave="{00000000-0000-0000-0000-000000000000}"/>
  <bookViews>
    <workbookView xWindow="-110" yWindow="-110" windowWidth="19420" windowHeight="11620" activeTab="3" xr2:uid="{41535DAB-08C0-4584-9D31-B50599B208A8}"/>
  </bookViews>
  <sheets>
    <sheet name="Teo-1" sheetId="18" r:id="rId1"/>
    <sheet name="Teo-2" sheetId="19" r:id="rId2"/>
    <sheet name="Teo-3" sheetId="23" r:id="rId3"/>
    <sheet name="Asiento" sheetId="24" r:id="rId4"/>
    <sheet name="Teoria" sheetId="1" state="hidden" r:id="rId5"/>
    <sheet name="Elementos EEFF" sheetId="2" state="hidden" r:id="rId6"/>
    <sheet name="Teoria Partida Doble" sheetId="12" state="hidden" r:id="rId7"/>
    <sheet name="Teoria 17.09" sheetId="13" state="hidden" r:id="rId8"/>
    <sheet name="Gastos 17.09" sheetId="15" state="hidden" r:id="rId9"/>
    <sheet name="Ejercicios 17.09" sheetId="16" state="hidden" r:id="rId10"/>
    <sheet name="Dinámica Ctas17.09" sheetId="17" state="hidden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4" l="1"/>
  <c r="E10" i="24" s="1"/>
  <c r="E26" i="24"/>
  <c r="D21" i="24"/>
  <c r="D4" i="24"/>
  <c r="E5" i="24" s="1"/>
  <c r="D14" i="24"/>
  <c r="E15" i="24"/>
  <c r="E25" i="23"/>
  <c r="F61" i="17"/>
  <c r="E54" i="17"/>
  <c r="F55" i="17" s="1"/>
  <c r="F47" i="17"/>
  <c r="F41" i="17"/>
  <c r="F35" i="17"/>
  <c r="I24" i="17"/>
  <c r="I25" i="17" s="1"/>
  <c r="I17" i="17"/>
  <c r="I18" i="17" s="1"/>
  <c r="E16" i="17" s="1"/>
  <c r="E28" i="17"/>
  <c r="F24" i="17"/>
  <c r="E10" i="17"/>
  <c r="E7" i="17"/>
  <c r="E3" i="17"/>
  <c r="C55" i="12"/>
  <c r="C56" i="12"/>
  <c r="D56" i="12" s="1"/>
  <c r="B56" i="12"/>
  <c r="B54" i="12"/>
  <c r="C52" i="12"/>
  <c r="B52" i="12"/>
  <c r="D52" i="12" s="1"/>
  <c r="D48" i="12"/>
  <c r="C48" i="12"/>
  <c r="B48" i="12"/>
  <c r="C47" i="12"/>
  <c r="F17" i="1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GRIS QUISPE</author>
  </authors>
  <commentList>
    <comment ref="B3" authorId="0" shapeId="0" xr:uid="{54FA66B9-B0E5-4E81-B586-2B533B7C0EEF}">
      <text>
        <r>
          <rPr>
            <b/>
            <sz val="9"/>
            <color indexed="81"/>
            <rFont val="Tahoma"/>
            <family val="2"/>
          </rPr>
          <t>GRIS QUISPE:</t>
        </r>
        <r>
          <rPr>
            <sz val="9"/>
            <color indexed="81"/>
            <rFont val="Tahoma"/>
            <family val="2"/>
          </rPr>
          <t xml:space="preserve">
Documentos, correos, informes, fotos, comprobantes de pago (facturas, boletas,etc), constancias de pagos,entre otras evidencias...</t>
        </r>
      </text>
    </comment>
  </commentList>
</comments>
</file>

<file path=xl/sharedStrings.xml><?xml version="1.0" encoding="utf-8"?>
<sst xmlns="http://schemas.openxmlformats.org/spreadsheetml/2006/main" count="426" uniqueCount="245">
  <si>
    <t>L.Diario</t>
  </si>
  <si>
    <t>L.Mayor</t>
  </si>
  <si>
    <t>Balance Comprobación</t>
  </si>
  <si>
    <t>EEFF</t>
  </si>
  <si>
    <t>NIIF´S</t>
  </si>
  <si>
    <t>Estado de Situación Financiera</t>
  </si>
  <si>
    <t>Estado de Resultados Integrales</t>
  </si>
  <si>
    <t>Activo</t>
  </si>
  <si>
    <t>Pasivo</t>
  </si>
  <si>
    <t>Patrimonio</t>
  </si>
  <si>
    <t>Ingresos</t>
  </si>
  <si>
    <t>Gastos</t>
  </si>
  <si>
    <t>Debe</t>
  </si>
  <si>
    <t>Deudora</t>
  </si>
  <si>
    <t>Acreedora</t>
  </si>
  <si>
    <t>(+)</t>
  </si>
  <si>
    <t>(-)</t>
  </si>
  <si>
    <t>Naturaleza de las cuentas:</t>
  </si>
  <si>
    <t>Cuentas corrientes operativas</t>
  </si>
  <si>
    <t>Moneda: PEN (Soles)</t>
  </si>
  <si>
    <t>Moneda: USD (Dólares)</t>
  </si>
  <si>
    <t>Haber</t>
  </si>
  <si>
    <t>1.-</t>
  </si>
  <si>
    <t>2.-</t>
  </si>
  <si>
    <t>Gasto</t>
  </si>
  <si>
    <t>Bienes</t>
  </si>
  <si>
    <t>Derecho</t>
  </si>
  <si>
    <t>Obligación</t>
  </si>
  <si>
    <t>Derecho: Luz del Sur</t>
  </si>
  <si>
    <t>3.-</t>
  </si>
  <si>
    <t>4.-</t>
  </si>
  <si>
    <t>5.-</t>
  </si>
  <si>
    <t>6.-</t>
  </si>
  <si>
    <t>7.-</t>
  </si>
  <si>
    <t>Personas</t>
  </si>
  <si>
    <t>Resultados</t>
  </si>
  <si>
    <t>Ingreso</t>
  </si>
  <si>
    <t>8.-</t>
  </si>
  <si>
    <t>Elementos de los EEFF:</t>
  </si>
  <si>
    <t>Entrada</t>
  </si>
  <si>
    <t>Salida</t>
  </si>
  <si>
    <t>Gasto "Pérdida"</t>
  </si>
  <si>
    <t>Ingreso "Ganancia"</t>
  </si>
  <si>
    <t>Haber = Abono = Acreedor = Acreedora = Acredito = Acreedores</t>
  </si>
  <si>
    <t>PARTIDA DOBLE:</t>
  </si>
  <si>
    <t>Compra de ORO</t>
  </si>
  <si>
    <t>Proveedor: Mina</t>
  </si>
  <si>
    <t>Cliente: Deysi</t>
  </si>
  <si>
    <t>Mercadería: Entra ORO</t>
  </si>
  <si>
    <t>Mercadería: Sale ORO</t>
  </si>
  <si>
    <t>Derecho: Mina</t>
  </si>
  <si>
    <t>Obligación: Deysi</t>
  </si>
  <si>
    <t>Gasto: Deysi</t>
  </si>
  <si>
    <t>Ganancia: Mina</t>
  </si>
  <si>
    <t>Compra de insumos " Harina, queso y aditivos"</t>
  </si>
  <si>
    <t>Cliente: Margot</t>
  </si>
  <si>
    <t>Proveedor: Alicorp</t>
  </si>
  <si>
    <t>Insumos "Materia Prima": Entra Margot</t>
  </si>
  <si>
    <t>Mercadería: sale Alicorp</t>
  </si>
  <si>
    <t>Derecho: Alicorp</t>
  </si>
  <si>
    <t>Obligación: Margot</t>
  </si>
  <si>
    <t>Gasto: Margot</t>
  </si>
  <si>
    <t>Ganancia: Alicorp</t>
  </si>
  <si>
    <t>Compra de un local</t>
  </si>
  <si>
    <t>Cliente: Alumno FINAN</t>
  </si>
  <si>
    <t>Proveedor: Los Portales</t>
  </si>
  <si>
    <t>Terreno "Activo fijo": Entra Alumno FINAN</t>
  </si>
  <si>
    <t>Terreno "Activo fijo": Sale Los Portales</t>
  </si>
  <si>
    <t>Derecho: Los Portales</t>
  </si>
  <si>
    <t>Obligación: Alumno FINAN</t>
  </si>
  <si>
    <t>Ganancia: Los Portales</t>
  </si>
  <si>
    <t>Gasto: Alumno FINAN</t>
  </si>
  <si>
    <t>Crédito Personal</t>
  </si>
  <si>
    <t>Cliente: Alumno FINAN 2</t>
  </si>
  <si>
    <t>Proveedor: BCP</t>
  </si>
  <si>
    <t>Efectivo: Entra Alumno FINAN2</t>
  </si>
  <si>
    <t>Efectivo: Sale BCP</t>
  </si>
  <si>
    <t>Derecho: BCP</t>
  </si>
  <si>
    <t>Obligación: Alumno FINAN2</t>
  </si>
  <si>
    <t>Gasto: Alumno FINAN2</t>
  </si>
  <si>
    <t>Ganancia: BCP</t>
  </si>
  <si>
    <t>Pago de planilla</t>
  </si>
  <si>
    <t>Colaborador: Alumno FINAN3</t>
  </si>
  <si>
    <t>Empleador: FINAN</t>
  </si>
  <si>
    <t>Cobro de Seguro</t>
  </si>
  <si>
    <t>Cliente: Alumno FINAN 4</t>
  </si>
  <si>
    <t>Proveedor: RIMAC</t>
  </si>
  <si>
    <t>Cliente: Alumno FINAN 5</t>
  </si>
  <si>
    <t>Proveedor: Luz del SUR</t>
  </si>
  <si>
    <t>Efectivo: Entra Alumno FINAN3</t>
  </si>
  <si>
    <t>Efectivo: Sale FINAN</t>
  </si>
  <si>
    <t>Derecho: Alumno FINAN 3</t>
  </si>
  <si>
    <t>Obligación: FINAN</t>
  </si>
  <si>
    <t>Gasto: FINAN</t>
  </si>
  <si>
    <t>Ganancia: Alumno FINAN3</t>
  </si>
  <si>
    <t>Efectivo: Entra Alumno FINAN4</t>
  </si>
  <si>
    <t>Efectivo: Sale RIMAC</t>
  </si>
  <si>
    <t>Derecho: Alumno FINAN 4</t>
  </si>
  <si>
    <t>Obligación: RIMAC</t>
  </si>
  <si>
    <t>Ganancia: Alumno FINAN4</t>
  </si>
  <si>
    <t>Gasto: RIMAC</t>
  </si>
  <si>
    <t>Pago de póliza de Seguro</t>
  </si>
  <si>
    <t>Proveedor: PACIFICO</t>
  </si>
  <si>
    <t>Efectivo: Pacífico</t>
  </si>
  <si>
    <t>Efectivo: Sale Alumno FINAN5</t>
  </si>
  <si>
    <t>Derecho: PACIFICO</t>
  </si>
  <si>
    <t>Obligación: Alummno FINAN5</t>
  </si>
  <si>
    <t>Ganancia: PACIFICO</t>
  </si>
  <si>
    <t>Pago de Energía Eléctrica</t>
  </si>
  <si>
    <t>Efectivo: Luz del SUR</t>
  </si>
  <si>
    <t>Cliente: Alumno FINAN 6</t>
  </si>
  <si>
    <t>Efectivo: Sale Alumno FINAN6</t>
  </si>
  <si>
    <t>Obligación: Alummno FINAN6</t>
  </si>
  <si>
    <t>Gasto: Alumno FINAN6</t>
  </si>
  <si>
    <t>Ganancia: Luz del Sur</t>
  </si>
  <si>
    <t>Debe = Cargo = Deudor = Deudora = Debito = Deudores</t>
  </si>
  <si>
    <t>Mercadería</t>
  </si>
  <si>
    <t>Efectivo</t>
  </si>
  <si>
    <t>Materia Prima</t>
  </si>
  <si>
    <t>Activo Fijo</t>
  </si>
  <si>
    <t>Cuenta por cobrar</t>
  </si>
  <si>
    <t>Deudora: Mercadería, Materia prima, activo fijo, efectivo, derecho "cuenta por cobrar", gasto</t>
  </si>
  <si>
    <t>Cuentas por pagar "Pasivo"</t>
  </si>
  <si>
    <t>Acreedora: Pasivo "cuenta por pagar", ingreso</t>
  </si>
  <si>
    <t>Activo: Mercaderías, Materia prima, activo fijo, efectivo, cuentas por cobrar</t>
  </si>
  <si>
    <t>Activo:</t>
  </si>
  <si>
    <t>19: Cobranza Dudosa: naturaleza acreedora</t>
  </si>
  <si>
    <t>29: Desvalorización de inventarios: naturaleza acreedora</t>
  </si>
  <si>
    <t>39: Depreciación y amortización acumulada: naturaleza acreedora</t>
  </si>
  <si>
    <t>122: Anticipos de clientes: Naturaleza acreedora</t>
  </si>
  <si>
    <t>Activo: Elemento 1, elemento 2, elemento 3</t>
  </si>
  <si>
    <t>Pasivo: Elemento 4</t>
  </si>
  <si>
    <t>Patrimonio: Elemento 5</t>
  </si>
  <si>
    <t>Ingresos: Elemento 7</t>
  </si>
  <si>
    <t>Gastos: Elemento 6</t>
  </si>
  <si>
    <t>El activo tiene naturaleza deudora, pero existen excepciones:</t>
  </si>
  <si>
    <t>Ganancia</t>
  </si>
  <si>
    <t>Materia prima</t>
  </si>
  <si>
    <t>Elemento de los EEFF:</t>
  </si>
  <si>
    <t>Elemento 1</t>
  </si>
  <si>
    <t>Elemento 2</t>
  </si>
  <si>
    <t>Elemento 3</t>
  </si>
  <si>
    <t>Elemento 4</t>
  </si>
  <si>
    <t>Elemento 5</t>
  </si>
  <si>
    <t>Elemento 7</t>
  </si>
  <si>
    <t>Elemento 6</t>
  </si>
  <si>
    <t>Activo disponible y exigible</t>
  </si>
  <si>
    <t>Activo realizable</t>
  </si>
  <si>
    <t>Activo Inmovilizado</t>
  </si>
  <si>
    <t>Efectivo / Cuentas por cobrar</t>
  </si>
  <si>
    <t>Bienes para la venta: Mercadería / Productos terminados/ Materia Prima</t>
  </si>
  <si>
    <t>Propiedad, planta y equipo, activos intangibles, dep y amorti acum., entre otros</t>
  </si>
  <si>
    <t>Obligaciones con terceros</t>
  </si>
  <si>
    <t>Capital social, reserva legal, resultados del ejercicio, resultados acumulados, entre otros.</t>
  </si>
  <si>
    <r>
      <rPr>
        <b/>
        <sz val="8"/>
        <color rgb="FFFF0000"/>
        <rFont val="Trebuchet MS"/>
        <family val="2"/>
      </rPr>
      <t>Compras, variación de existencias, costos de ventas</t>
    </r>
    <r>
      <rPr>
        <sz val="8"/>
        <color theme="1"/>
        <rFont val="Trebuchet MS"/>
        <family val="2"/>
      </rPr>
      <t>, servicios prestados por terceros, cargas de div gestión, tributos, provisiones, entre otros.</t>
    </r>
  </si>
  <si>
    <t>Gastos por Naturaleza</t>
  </si>
  <si>
    <t>Clase 6</t>
  </si>
  <si>
    <t>Clase 9</t>
  </si>
  <si>
    <t>Gastos por Función</t>
  </si>
  <si>
    <t>Recursos Humanos</t>
  </si>
  <si>
    <t>Contabilidad</t>
  </si>
  <si>
    <t>Almacen</t>
  </si>
  <si>
    <t>Sueldos Gris</t>
  </si>
  <si>
    <t>Sueldos Dayssy</t>
  </si>
  <si>
    <t>Sistemas</t>
  </si>
  <si>
    <t>Finanzas</t>
  </si>
  <si>
    <t>Sueldos Anais</t>
  </si>
  <si>
    <t>Ventas</t>
  </si>
  <si>
    <t>91: Gastos de sistemas</t>
  </si>
  <si>
    <t>92: Gastos Administrativos</t>
  </si>
  <si>
    <t>Sueldos Ana Gabriel</t>
  </si>
  <si>
    <t>Proyectos</t>
  </si>
  <si>
    <t>90: Costos de servicios</t>
  </si>
  <si>
    <t>Producción</t>
  </si>
  <si>
    <t>90: Costos de Producción</t>
  </si>
  <si>
    <t>93: Gastos de ventas</t>
  </si>
  <si>
    <t>GAF</t>
  </si>
  <si>
    <t>Gproducción</t>
  </si>
  <si>
    <t>Hiraoka: Compra de electrodomésticos</t>
  </si>
  <si>
    <t>Claro: Compra de módulos</t>
  </si>
  <si>
    <t>Addidas: Compra de algodón procesado</t>
  </si>
  <si>
    <t>Mercaderías</t>
  </si>
  <si>
    <t>Propiedad, planta y equipo</t>
  </si>
  <si>
    <t>FINAN: Compra de laptop´s</t>
  </si>
  <si>
    <t>UNMSM: Compra de carpetas</t>
  </si>
  <si>
    <t>PUCP: Planilla</t>
  </si>
  <si>
    <t>Telefónica: Cobro por servicios telefónicos</t>
  </si>
  <si>
    <t>Gastos de personal</t>
  </si>
  <si>
    <t>Efectivo y equivalentes de efectivo</t>
  </si>
  <si>
    <t>Adelanto de sueldo por S/.500.00 soles</t>
  </si>
  <si>
    <t>Anticipos de clientes por 5,000 soles</t>
  </si>
  <si>
    <t>Aplicación de anticipos de clientes por 2,000 soles</t>
  </si>
  <si>
    <t>Venta por 2,000 soles, no afecta al IGV</t>
  </si>
  <si>
    <t>Base Imponible</t>
  </si>
  <si>
    <t>IGV</t>
  </si>
  <si>
    <t>Total</t>
  </si>
  <si>
    <t>Pago de planilla por quincena por S/. 10,000 soles</t>
  </si>
  <si>
    <t>Gasto de planilla por sueldos por S/.20,000 soles</t>
  </si>
  <si>
    <t>Gasto por servicios contables por S/. 2,000 soles.</t>
  </si>
  <si>
    <t>Compra de maquinaria para la planta industrial con IGV por 5,000.</t>
  </si>
  <si>
    <t>Considerar que los 5,000 soles no incluye IGV</t>
  </si>
  <si>
    <t>Gasto por Essalud por 900 soles</t>
  </si>
  <si>
    <t>Saldo a favor</t>
  </si>
  <si>
    <t>Crédito fiscal</t>
  </si>
  <si>
    <t>IGV por pagar</t>
  </si>
  <si>
    <t>Débito fiscal</t>
  </si>
  <si>
    <t>Los 900 soles es crédito fiscal</t>
  </si>
  <si>
    <t>Compras</t>
  </si>
  <si>
    <t>&lt;</t>
  </si>
  <si>
    <t>Operaciones</t>
  </si>
  <si>
    <t>L. Diario</t>
  </si>
  <si>
    <t>B/C</t>
  </si>
  <si>
    <t>Los Elemento de los EEFF</t>
  </si>
  <si>
    <t>Estado de Situación Financiera "Ctas de Balance"</t>
  </si>
  <si>
    <t>Estado de Resultados Integrales "Ctas de Resultados</t>
  </si>
  <si>
    <t>Partida Doble</t>
  </si>
  <si>
    <t>Persona</t>
  </si>
  <si>
    <t>Resultado del ejercicio "Utilidad /Pérdida"</t>
  </si>
  <si>
    <t>Resultado</t>
  </si>
  <si>
    <t>Pérdida</t>
  </si>
  <si>
    <t>Arrendador: Empresa QS</t>
  </si>
  <si>
    <t>Alquiler de oficina al personal con pago</t>
  </si>
  <si>
    <t>Efectivo entrada a la empresa</t>
  </si>
  <si>
    <t>La empresa tiene el derecho</t>
  </si>
  <si>
    <t>La empresa gana</t>
  </si>
  <si>
    <t>Naturaleza de las cuentas</t>
  </si>
  <si>
    <t>Elemento 1, 2 y 3</t>
  </si>
  <si>
    <t>Pasivo:</t>
  </si>
  <si>
    <t>Patrimonio:</t>
  </si>
  <si>
    <t>Ingresos:</t>
  </si>
  <si>
    <t>Gastos:</t>
  </si>
  <si>
    <t>Arrendatario: Colaborador 1</t>
  </si>
  <si>
    <t>Efectivo sale del Colaborador 1</t>
  </si>
  <si>
    <t>El Colaborador tiene la obligación</t>
  </si>
  <si>
    <t>El Colaborador pierde</t>
  </si>
  <si>
    <t>Cuentas por cobrar</t>
  </si>
  <si>
    <t>Cuenta por pagar</t>
  </si>
  <si>
    <t>Servicios contables</t>
  </si>
  <si>
    <t>P</t>
  </si>
  <si>
    <t>IGV por aplicar</t>
  </si>
  <si>
    <t>IGV cuenta propia</t>
  </si>
  <si>
    <t>IGV por acreeditar</t>
  </si>
  <si>
    <t>167x1</t>
  </si>
  <si>
    <t>167x2</t>
  </si>
  <si>
    <t>Cuenta por pagar comerciales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</si>
</sst>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rebuchet MS"/>
      <family val="2"/>
    </font>
    <font>
      <b/>
      <sz val="8"/>
      <color theme="1"/>
      <name val="Trebuchet MS"/>
      <family val="2"/>
    </font>
    <font>
      <b/>
      <sz val="8"/>
      <color theme="0"/>
      <name val="Trebuchet MS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8"/>
      <color theme="1"/>
      <name val="Trebuchet MS"/>
      <family val="2"/>
    </font>
    <font>
      <sz val="8"/>
      <color theme="0"/>
      <name val="Trebuchet MS"/>
      <family val="2"/>
    </font>
    <font>
      <b/>
      <sz val="10"/>
      <color rgb="FF0000FF"/>
      <name val="Trebuchet MS"/>
      <family val="2"/>
    </font>
    <font>
      <b/>
      <sz val="10"/>
      <color rgb="FFFF0000"/>
      <name val="Trebuchet MS"/>
      <family val="2"/>
    </font>
    <font>
      <b/>
      <sz val="10"/>
      <color theme="0"/>
      <name val="Trebuchet MS"/>
      <family val="2"/>
    </font>
    <font>
      <b/>
      <sz val="8"/>
      <color rgb="FFFF0000"/>
      <name val="Trebuchet MS"/>
      <family val="2"/>
    </font>
    <font>
      <b/>
      <u/>
      <sz val="8"/>
      <color rgb="FFFF0000"/>
      <name val="Trebuchet MS"/>
      <family val="2"/>
    </font>
    <font>
      <b/>
      <sz val="8"/>
      <color rgb="FF0000FF"/>
      <name val="Trebuchet MS"/>
      <family val="2"/>
    </font>
    <font>
      <b/>
      <sz val="10"/>
      <color rgb="FFFF0000"/>
      <name val="Wingdings 2"/>
      <family val="1"/>
      <charset val="2"/>
    </font>
  </fonts>
  <fills count="1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1" xfId="0" quotePrefix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0" fillId="0" borderId="5" xfId="0" quotePrefix="1" applyFont="1" applyBorder="1" applyAlignment="1">
      <alignment horizontal="center" vertical="center"/>
    </xf>
    <xf numFmtId="0" fontId="10" fillId="0" borderId="10" xfId="0" quotePrefix="1" applyFont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43" fontId="2" fillId="0" borderId="0" xfId="1" applyFont="1" applyAlignment="1">
      <alignment vertical="center"/>
    </xf>
    <xf numFmtId="43" fontId="2" fillId="0" borderId="0" xfId="0" applyNumberFormat="1" applyFont="1" applyAlignment="1">
      <alignment vertical="center"/>
    </xf>
    <xf numFmtId="0" fontId="2" fillId="6" borderId="0" xfId="0" applyFont="1" applyFill="1" applyAlignment="1">
      <alignment vertical="center"/>
    </xf>
    <xf numFmtId="0" fontId="2" fillId="9" borderId="0" xfId="0" applyFont="1" applyFill="1" applyAlignment="1">
      <alignment vertical="center"/>
    </xf>
    <xf numFmtId="0" fontId="2" fillId="8" borderId="0" xfId="0" applyFont="1" applyFill="1" applyAlignment="1">
      <alignment horizontal="center" vertical="center"/>
    </xf>
    <xf numFmtId="0" fontId="2" fillId="8" borderId="0" xfId="0" applyFont="1" applyFill="1" applyAlignment="1">
      <alignment vertical="center"/>
    </xf>
    <xf numFmtId="43" fontId="3" fillId="0" borderId="13" xfId="1" applyFont="1" applyBorder="1" applyAlignment="1">
      <alignment vertical="center"/>
    </xf>
    <xf numFmtId="0" fontId="12" fillId="6" borderId="0" xfId="0" applyFont="1" applyFill="1" applyAlignment="1">
      <alignment horizontal="center" vertical="center" wrapText="1"/>
    </xf>
    <xf numFmtId="0" fontId="4" fillId="11" borderId="0" xfId="0" applyFont="1" applyFill="1" applyAlignment="1">
      <alignment horizontal="center" vertical="center" wrapText="1"/>
    </xf>
    <xf numFmtId="0" fontId="2" fillId="7" borderId="3" xfId="0" applyFont="1" applyFill="1" applyBorder="1" applyAlignment="1">
      <alignment vertical="center"/>
    </xf>
    <xf numFmtId="0" fontId="2" fillId="7" borderId="8" xfId="0" applyFont="1" applyFill="1" applyBorder="1" applyAlignment="1">
      <alignment vertical="center"/>
    </xf>
    <xf numFmtId="0" fontId="9" fillId="7" borderId="4" xfId="0" quotePrefix="1" applyFont="1" applyFill="1" applyBorder="1" applyAlignment="1">
      <alignment horizontal="center" vertical="center"/>
    </xf>
    <xf numFmtId="0" fontId="9" fillId="7" borderId="9" xfId="0" quotePrefix="1" applyFont="1" applyFill="1" applyBorder="1" applyAlignment="1">
      <alignment horizontal="center" vertical="center"/>
    </xf>
    <xf numFmtId="0" fontId="2" fillId="10" borderId="6" xfId="0" applyFont="1" applyFill="1" applyBorder="1" applyAlignment="1">
      <alignment vertical="center"/>
    </xf>
    <xf numFmtId="0" fontId="9" fillId="10" borderId="7" xfId="0" quotePrefix="1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7" fillId="8" borderId="0" xfId="0" applyFont="1" applyFill="1" applyAlignment="1">
      <alignment vertical="center"/>
    </xf>
    <xf numFmtId="0" fontId="3" fillId="8" borderId="0" xfId="0" applyFont="1" applyFill="1" applyAlignment="1">
      <alignment horizontal="center" vertical="center"/>
    </xf>
    <xf numFmtId="0" fontId="2" fillId="8" borderId="12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8" borderId="0" xfId="0" applyFont="1" applyFill="1" applyAlignment="1">
      <alignment horizontal="left" vertical="center"/>
    </xf>
    <xf numFmtId="0" fontId="3" fillId="13" borderId="0" xfId="0" applyFont="1" applyFill="1" applyAlignment="1">
      <alignment vertical="center"/>
    </xf>
    <xf numFmtId="0" fontId="3" fillId="13" borderId="11" xfId="0" applyFont="1" applyFill="1" applyBorder="1" applyAlignment="1">
      <alignment horizontal="center" vertical="center"/>
    </xf>
    <xf numFmtId="0" fontId="2" fillId="13" borderId="12" xfId="0" applyFont="1" applyFill="1" applyBorder="1" applyAlignment="1">
      <alignment horizontal="left" vertical="center"/>
    </xf>
    <xf numFmtId="0" fontId="2" fillId="13" borderId="12" xfId="0" applyFont="1" applyFill="1" applyBorder="1" applyAlignment="1">
      <alignment vertical="center"/>
    </xf>
    <xf numFmtId="0" fontId="2" fillId="13" borderId="0" xfId="0" applyFont="1" applyFill="1" applyAlignment="1">
      <alignment vertical="center"/>
    </xf>
    <xf numFmtId="0" fontId="2" fillId="14" borderId="0" xfId="0" applyFont="1" applyFill="1" applyAlignment="1">
      <alignment vertical="center"/>
    </xf>
    <xf numFmtId="0" fontId="3" fillId="14" borderId="0" xfId="0" applyFont="1" applyFill="1" applyAlignment="1">
      <alignment vertical="center"/>
    </xf>
    <xf numFmtId="0" fontId="3" fillId="14" borderId="11" xfId="0" applyFont="1" applyFill="1" applyBorder="1" applyAlignment="1">
      <alignment horizontal="center" vertical="center"/>
    </xf>
    <xf numFmtId="0" fontId="2" fillId="14" borderId="0" xfId="0" applyFont="1" applyFill="1" applyAlignment="1">
      <alignment horizontal="left" vertical="center"/>
    </xf>
    <xf numFmtId="0" fontId="3" fillId="8" borderId="0" xfId="0" applyFont="1" applyFill="1" applyAlignment="1">
      <alignment vertical="center"/>
    </xf>
    <xf numFmtId="0" fontId="3" fillId="8" borderId="11" xfId="0" applyFont="1" applyFill="1" applyBorder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4" fillId="3" borderId="12" xfId="0" applyFont="1" applyFill="1" applyBorder="1" applyAlignment="1">
      <alignment horizontal="left" vertical="center"/>
    </xf>
    <xf numFmtId="0" fontId="7" fillId="9" borderId="0" xfId="0" applyFont="1" applyFill="1" applyAlignment="1">
      <alignment vertical="center"/>
    </xf>
    <xf numFmtId="0" fontId="3" fillId="9" borderId="0" xfId="0" applyFont="1" applyFill="1" applyAlignment="1">
      <alignment horizontal="left" vertical="center"/>
    </xf>
    <xf numFmtId="0" fontId="10" fillId="6" borderId="0" xfId="0" applyFont="1" applyFill="1" applyAlignment="1">
      <alignment horizontal="center" vertical="center"/>
    </xf>
    <xf numFmtId="0" fontId="7" fillId="6" borderId="0" xfId="0" applyFont="1" applyFill="1" applyAlignment="1">
      <alignment vertical="center"/>
    </xf>
    <xf numFmtId="0" fontId="3" fillId="6" borderId="0" xfId="0" applyFont="1" applyFill="1" applyAlignment="1">
      <alignment horizontal="center" vertical="center"/>
    </xf>
    <xf numFmtId="0" fontId="12" fillId="6" borderId="0" xfId="0" applyFont="1" applyFill="1" applyAlignment="1">
      <alignment vertical="center"/>
    </xf>
    <xf numFmtId="43" fontId="3" fillId="0" borderId="0" xfId="1" applyFont="1" applyAlignment="1">
      <alignment horizontal="center" vertical="center"/>
    </xf>
    <xf numFmtId="0" fontId="12" fillId="8" borderId="0" xfId="0" applyFont="1" applyFill="1" applyAlignment="1">
      <alignment horizontal="left" vertical="center"/>
    </xf>
    <xf numFmtId="0" fontId="12" fillId="3" borderId="12" xfId="0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14" borderId="0" xfId="0" applyFont="1" applyFill="1" applyAlignment="1">
      <alignment horizontal="left" vertical="center"/>
    </xf>
    <xf numFmtId="43" fontId="2" fillId="6" borderId="0" xfId="0" applyNumberFormat="1" applyFont="1" applyFill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7" borderId="0" xfId="0" applyFont="1" applyFill="1" applyAlignment="1">
      <alignment vertical="center"/>
    </xf>
    <xf numFmtId="43" fontId="2" fillId="7" borderId="0" xfId="0" applyNumberFormat="1" applyFont="1" applyFill="1" applyAlignment="1">
      <alignment vertical="center"/>
    </xf>
    <xf numFmtId="0" fontId="2" fillId="15" borderId="0" xfId="0" applyFont="1" applyFill="1" applyAlignment="1">
      <alignment vertical="center"/>
    </xf>
    <xf numFmtId="43" fontId="2" fillId="15" borderId="0" xfId="0" applyNumberFormat="1" applyFont="1" applyFill="1" applyAlignment="1">
      <alignment vertical="center"/>
    </xf>
    <xf numFmtId="43" fontId="2" fillId="15" borderId="0" xfId="1" applyFont="1" applyFill="1" applyAlignment="1">
      <alignment vertical="center"/>
    </xf>
    <xf numFmtId="43" fontId="2" fillId="7" borderId="0" xfId="1" applyFont="1" applyFill="1" applyAlignment="1">
      <alignment vertical="center"/>
    </xf>
    <xf numFmtId="43" fontId="2" fillId="9" borderId="0" xfId="0" applyNumberFormat="1" applyFont="1" applyFill="1" applyAlignment="1">
      <alignment vertical="center"/>
    </xf>
    <xf numFmtId="43" fontId="2" fillId="9" borderId="0" xfId="1" applyFont="1" applyFill="1" applyAlignment="1">
      <alignment vertical="center"/>
    </xf>
    <xf numFmtId="0" fontId="2" fillId="5" borderId="15" xfId="0" applyFont="1" applyFill="1" applyBorder="1" applyAlignment="1">
      <alignment vertical="center"/>
    </xf>
    <xf numFmtId="43" fontId="2" fillId="5" borderId="16" xfId="1" applyFont="1" applyFill="1" applyBorder="1" applyAlignment="1">
      <alignment vertical="center"/>
    </xf>
    <xf numFmtId="0" fontId="2" fillId="5" borderId="17" xfId="0" applyFont="1" applyFill="1" applyBorder="1" applyAlignment="1">
      <alignment vertical="center"/>
    </xf>
    <xf numFmtId="43" fontId="2" fillId="5" borderId="18" xfId="1" applyFont="1" applyFill="1" applyBorder="1" applyAlignment="1">
      <alignment vertical="center"/>
    </xf>
    <xf numFmtId="0" fontId="2" fillId="5" borderId="19" xfId="0" applyFont="1" applyFill="1" applyBorder="1" applyAlignment="1">
      <alignment vertical="center"/>
    </xf>
    <xf numFmtId="43" fontId="2" fillId="5" borderId="20" xfId="1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4" fillId="11" borderId="2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8" fillId="12" borderId="1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12" fillId="6" borderId="21" xfId="0" applyFont="1" applyFill="1" applyBorder="1" applyAlignment="1">
      <alignment horizontal="center" vertical="center"/>
    </xf>
    <xf numFmtId="0" fontId="2" fillId="0" borderId="23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15" borderId="23" xfId="0" applyFont="1" applyFill="1" applyBorder="1" applyAlignment="1">
      <alignment vertical="center"/>
    </xf>
    <xf numFmtId="0" fontId="2" fillId="15" borderId="22" xfId="0" applyFont="1" applyFill="1" applyBorder="1" applyAlignment="1">
      <alignment horizontal="center" vertical="center"/>
    </xf>
    <xf numFmtId="0" fontId="2" fillId="0" borderId="25" xfId="0" applyFont="1" applyBorder="1" applyAlignment="1">
      <alignment vertical="center"/>
    </xf>
    <xf numFmtId="0" fontId="2" fillId="0" borderId="25" xfId="0" applyFont="1" applyBorder="1" applyAlignment="1">
      <alignment horizontal="center" vertical="center"/>
    </xf>
    <xf numFmtId="0" fontId="12" fillId="0" borderId="25" xfId="0" quotePrefix="1" applyFont="1" applyBorder="1" applyAlignment="1">
      <alignment horizontal="center" vertical="center"/>
    </xf>
    <xf numFmtId="0" fontId="14" fillId="0" borderId="25" xfId="0" quotePrefix="1" applyFont="1" applyBorder="1" applyAlignment="1">
      <alignment horizontal="center" vertical="center"/>
    </xf>
    <xf numFmtId="0" fontId="2" fillId="9" borderId="22" xfId="0" applyFont="1" applyFill="1" applyBorder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2" fillId="9" borderId="0" xfId="1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CCFFCC"/>
      <color rgb="FFFFFF99"/>
      <color rgb="FFCCECFF"/>
      <color rgb="FF0000FF"/>
      <color rgb="FFCCFF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512884</xdr:colOff>
      <xdr:row>3</xdr:row>
      <xdr:rowOff>117230</xdr:rowOff>
    </xdr:from>
    <xdr:to>
      <xdr:col>5</xdr:col>
      <xdr:colOff>170961</xdr:colOff>
      <xdr:row>9</xdr:row>
      <xdr:rowOff>48846</xdr:rowOff>
    </xdr:to>
    <xdr:sp macro="" textlink="">
      <xdr:nvSpPr>
        <xdr:cNvPr id="2" name="Flecha: hacia arriba 1">
          <a:extLst>
            <a:ext uri="{FF2B5EF4-FFF2-40B4-BE49-F238E27FC236}">
              <a16:creationId xmlns:a16="http://schemas.microsoft.com/office/drawing/2014/main" id="{7AB5D611-2013-43F4-B8C8-5611C12C5C6F}"/>
            </a:ext>
          </a:extLst>
        </xdr:cNvPr>
        <xdr:cNvSpPr/>
      </xdr:nvSpPr>
      <xdr:spPr>
        <a:xfrm>
          <a:off x="898769" y="591038"/>
          <a:ext cx="1646115" cy="840154"/>
        </a:xfrm>
        <a:prstGeom prst="up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Dinámica Contable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447524</xdr:colOff>
      <xdr:row>8</xdr:row>
      <xdr:rowOff>129270</xdr:rowOff>
    </xdr:from>
    <xdr:to>
      <xdr:col>6</xdr:col>
      <xdr:colOff>458107</xdr:colOff>
      <xdr:row>14</xdr:row>
      <xdr:rowOff>129270</xdr:rowOff>
    </xdr:to>
    <xdr:sp macro="" textlink="">
      <xdr:nvSpPr>
        <xdr:cNvPr id="2" name="Flecha: curvada hacia arriba 1">
          <a:extLst>
            <a:ext uri="{FF2B5EF4-FFF2-40B4-BE49-F238E27FC236}">
              <a16:creationId xmlns:a16="http://schemas.microsoft.com/office/drawing/2014/main" id="{2C071B3C-8884-4645-9BD9-D58289FFDCE4}"/>
            </a:ext>
          </a:extLst>
        </xdr:cNvPr>
        <xdr:cNvSpPr/>
      </xdr:nvSpPr>
      <xdr:spPr>
        <a:xfrm>
          <a:off x="842131" y="1394734"/>
          <a:ext cx="3820583" cy="925286"/>
        </a:xfrm>
        <a:prstGeom prst="curved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161192</xdr:colOff>
      <xdr:row>2</xdr:row>
      <xdr:rowOff>36634</xdr:rowOff>
    </xdr:from>
    <xdr:to>
      <xdr:col>2</xdr:col>
      <xdr:colOff>600808</xdr:colOff>
      <xdr:row>2</xdr:row>
      <xdr:rowOff>271096</xdr:rowOff>
    </xdr:to>
    <xdr:sp macro="" textlink="">
      <xdr:nvSpPr>
        <xdr:cNvPr id="2" name="Flecha: a la derecha 1">
          <a:extLst>
            <a:ext uri="{FF2B5EF4-FFF2-40B4-BE49-F238E27FC236}">
              <a16:creationId xmlns:a16="http://schemas.microsoft.com/office/drawing/2014/main" id="{41CD8F54-E1BC-49D4-992B-DF6AC842CF0C}"/>
            </a:ext>
          </a:extLst>
        </xdr:cNvPr>
        <xdr:cNvSpPr/>
      </xdr:nvSpPr>
      <xdr:spPr>
        <a:xfrm>
          <a:off x="1685192" y="344365"/>
          <a:ext cx="439616" cy="23446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4</xdr:col>
      <xdr:colOff>183173</xdr:colOff>
      <xdr:row>2</xdr:row>
      <xdr:rowOff>14654</xdr:rowOff>
    </xdr:from>
    <xdr:to>
      <xdr:col>4</xdr:col>
      <xdr:colOff>613264</xdr:colOff>
      <xdr:row>2</xdr:row>
      <xdr:rowOff>255466</xdr:rowOff>
    </xdr:to>
    <xdr:sp macro="" textlink="">
      <xdr:nvSpPr>
        <xdr:cNvPr id="3" name="Flecha: a la derecha 2">
          <a:extLst>
            <a:ext uri="{FF2B5EF4-FFF2-40B4-BE49-F238E27FC236}">
              <a16:creationId xmlns:a16="http://schemas.microsoft.com/office/drawing/2014/main" id="{BCC0AAD2-4B3C-4A6B-8791-8AA701DB0283}"/>
            </a:ext>
          </a:extLst>
        </xdr:cNvPr>
        <xdr:cNvSpPr/>
      </xdr:nvSpPr>
      <xdr:spPr>
        <a:xfrm>
          <a:off x="3231173" y="322385"/>
          <a:ext cx="430091" cy="24081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6</xdr:col>
      <xdr:colOff>197827</xdr:colOff>
      <xdr:row>2</xdr:row>
      <xdr:rowOff>36635</xdr:rowOff>
    </xdr:from>
    <xdr:to>
      <xdr:col>6</xdr:col>
      <xdr:colOff>627918</xdr:colOff>
      <xdr:row>2</xdr:row>
      <xdr:rowOff>277447</xdr:rowOff>
    </xdr:to>
    <xdr:sp macro="" textlink="">
      <xdr:nvSpPr>
        <xdr:cNvPr id="4" name="Flecha: a la derecha 3">
          <a:extLst>
            <a:ext uri="{FF2B5EF4-FFF2-40B4-BE49-F238E27FC236}">
              <a16:creationId xmlns:a16="http://schemas.microsoft.com/office/drawing/2014/main" id="{A43D9389-F921-42DE-9404-A8B59B4D1A70}"/>
            </a:ext>
          </a:extLst>
        </xdr:cNvPr>
        <xdr:cNvSpPr/>
      </xdr:nvSpPr>
      <xdr:spPr>
        <a:xfrm>
          <a:off x="4769827" y="344366"/>
          <a:ext cx="430091" cy="24081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6</xdr:col>
      <xdr:colOff>197827</xdr:colOff>
      <xdr:row>2</xdr:row>
      <xdr:rowOff>36635</xdr:rowOff>
    </xdr:from>
    <xdr:to>
      <xdr:col>6</xdr:col>
      <xdr:colOff>631093</xdr:colOff>
      <xdr:row>2</xdr:row>
      <xdr:rowOff>274272</xdr:rowOff>
    </xdr:to>
    <xdr:sp macro="" textlink="">
      <xdr:nvSpPr>
        <xdr:cNvPr id="5" name="Flecha: a la derecha 4">
          <a:extLst>
            <a:ext uri="{FF2B5EF4-FFF2-40B4-BE49-F238E27FC236}">
              <a16:creationId xmlns:a16="http://schemas.microsoft.com/office/drawing/2014/main" id="{DFBE4040-BC72-4DC2-AAB2-1C90E2E09A3E}"/>
            </a:ext>
          </a:extLst>
        </xdr:cNvPr>
        <xdr:cNvSpPr/>
      </xdr:nvSpPr>
      <xdr:spPr>
        <a:xfrm>
          <a:off x="4769827" y="344366"/>
          <a:ext cx="433266" cy="23763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8</xdr:col>
      <xdr:colOff>149714</xdr:colOff>
      <xdr:row>2</xdr:row>
      <xdr:rowOff>43962</xdr:rowOff>
    </xdr:from>
    <xdr:to>
      <xdr:col>8</xdr:col>
      <xdr:colOff>576630</xdr:colOff>
      <xdr:row>2</xdr:row>
      <xdr:rowOff>281599</xdr:rowOff>
    </xdr:to>
    <xdr:sp macro="" textlink="">
      <xdr:nvSpPr>
        <xdr:cNvPr id="6" name="Flecha: a la derecha 5">
          <a:extLst>
            <a:ext uri="{FF2B5EF4-FFF2-40B4-BE49-F238E27FC236}">
              <a16:creationId xmlns:a16="http://schemas.microsoft.com/office/drawing/2014/main" id="{065455E0-4068-4970-9168-533A620AA2C2}"/>
            </a:ext>
          </a:extLst>
        </xdr:cNvPr>
        <xdr:cNvSpPr/>
      </xdr:nvSpPr>
      <xdr:spPr>
        <a:xfrm>
          <a:off x="6245714" y="351693"/>
          <a:ext cx="426916" cy="23763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0</xdr:col>
      <xdr:colOff>135056</xdr:colOff>
      <xdr:row>3</xdr:row>
      <xdr:rowOff>101601</xdr:rowOff>
    </xdr:from>
    <xdr:to>
      <xdr:col>2</xdr:col>
      <xdr:colOff>395653</xdr:colOff>
      <xdr:row>12</xdr:row>
      <xdr:rowOff>98425</xdr:rowOff>
    </xdr:to>
    <xdr:sp macro="" textlink="">
      <xdr:nvSpPr>
        <xdr:cNvPr id="7" name="Flecha: hacia arriba 6">
          <a:extLst>
            <a:ext uri="{FF2B5EF4-FFF2-40B4-BE49-F238E27FC236}">
              <a16:creationId xmlns:a16="http://schemas.microsoft.com/office/drawing/2014/main" id="{507108ED-403C-4D71-A550-A43486CC25C0}"/>
            </a:ext>
          </a:extLst>
        </xdr:cNvPr>
        <xdr:cNvSpPr/>
      </xdr:nvSpPr>
      <xdr:spPr>
        <a:xfrm>
          <a:off x="135056" y="717063"/>
          <a:ext cx="1784597" cy="1381612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Áreas</a:t>
          </a:r>
          <a:r>
            <a:rPr lang="es-PE" sz="1100" baseline="0"/>
            <a:t> Administrativas u operativas</a:t>
          </a:r>
          <a:endParaRPr lang="es-PE" sz="1100"/>
        </a:p>
      </xdr:txBody>
    </xdr:sp>
    <xdr:clientData/>
  </xdr:twoCellAnchor>
  <xdr:twoCellAnchor>
    <xdr:from>
      <xdr:col>2</xdr:col>
      <xdr:colOff>388327</xdr:colOff>
      <xdr:row>3</xdr:row>
      <xdr:rowOff>83773</xdr:rowOff>
    </xdr:from>
    <xdr:to>
      <xdr:col>4</xdr:col>
      <xdr:colOff>475272</xdr:colOff>
      <xdr:row>12</xdr:row>
      <xdr:rowOff>4152</xdr:rowOff>
    </xdr:to>
    <xdr:sp macro="" textlink="">
      <xdr:nvSpPr>
        <xdr:cNvPr id="10" name="Flecha: hacia arriba 9">
          <a:extLst>
            <a:ext uri="{FF2B5EF4-FFF2-40B4-BE49-F238E27FC236}">
              <a16:creationId xmlns:a16="http://schemas.microsoft.com/office/drawing/2014/main" id="{30A06AC0-6755-4201-A098-EBE9E1DA0B67}"/>
            </a:ext>
          </a:extLst>
        </xdr:cNvPr>
        <xdr:cNvSpPr/>
      </xdr:nvSpPr>
      <xdr:spPr>
        <a:xfrm>
          <a:off x="1912327" y="699235"/>
          <a:ext cx="1610945" cy="1305167"/>
        </a:xfrm>
        <a:prstGeom prst="up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Dinámica Contable "Asiento de</a:t>
          </a:r>
          <a:r>
            <a:rPr lang="es-PE" sz="1100" baseline="0"/>
            <a:t>l Libro Diario"</a:t>
          </a:r>
          <a:endParaRPr lang="es-PE" sz="1100"/>
        </a:p>
      </xdr:txBody>
    </xdr:sp>
    <xdr:clientData/>
  </xdr:twoCellAnchor>
  <xdr:twoCellAnchor>
    <xdr:from>
      <xdr:col>14</xdr:col>
      <xdr:colOff>329712</xdr:colOff>
      <xdr:row>2</xdr:row>
      <xdr:rowOff>69117</xdr:rowOff>
    </xdr:from>
    <xdr:to>
      <xdr:col>14</xdr:col>
      <xdr:colOff>756628</xdr:colOff>
      <xdr:row>2</xdr:row>
      <xdr:rowOff>297229</xdr:rowOff>
    </xdr:to>
    <xdr:sp macro="" textlink="">
      <xdr:nvSpPr>
        <xdr:cNvPr id="11" name="Flecha: a la derecha 10">
          <a:extLst>
            <a:ext uri="{FF2B5EF4-FFF2-40B4-BE49-F238E27FC236}">
              <a16:creationId xmlns:a16="http://schemas.microsoft.com/office/drawing/2014/main" id="{7E10288C-565B-44CB-B0AF-2857269CA36D}"/>
            </a:ext>
          </a:extLst>
        </xdr:cNvPr>
        <xdr:cNvSpPr/>
      </xdr:nvSpPr>
      <xdr:spPr>
        <a:xfrm>
          <a:off x="10997712" y="376848"/>
          <a:ext cx="426916" cy="228112"/>
        </a:xfrm>
        <a:prstGeom prst="right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1</xdr:col>
      <xdr:colOff>476250</xdr:colOff>
      <xdr:row>0</xdr:row>
      <xdr:rowOff>102577</xdr:rowOff>
    </xdr:from>
    <xdr:to>
      <xdr:col>9</xdr:col>
      <xdr:colOff>227135</xdr:colOff>
      <xdr:row>1</xdr:row>
      <xdr:rowOff>58616</xdr:rowOff>
    </xdr:to>
    <xdr:sp macro="" textlink="">
      <xdr:nvSpPr>
        <xdr:cNvPr id="8" name="Flecha: curvada hacia abajo 7">
          <a:extLst>
            <a:ext uri="{FF2B5EF4-FFF2-40B4-BE49-F238E27FC236}">
              <a16:creationId xmlns:a16="http://schemas.microsoft.com/office/drawing/2014/main" id="{A1AA9329-0FE4-497D-869B-7BB71A1B68DB}"/>
            </a:ext>
          </a:extLst>
        </xdr:cNvPr>
        <xdr:cNvSpPr/>
      </xdr:nvSpPr>
      <xdr:spPr>
        <a:xfrm>
          <a:off x="1238250" y="102577"/>
          <a:ext cx="5846885" cy="109904"/>
        </a:xfrm>
        <a:prstGeom prst="curved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520701</xdr:colOff>
      <xdr:row>5</xdr:row>
      <xdr:rowOff>63500</xdr:rowOff>
    </xdr:from>
    <xdr:to>
      <xdr:col>4</xdr:col>
      <xdr:colOff>587375</xdr:colOff>
      <xdr:row>8</xdr:row>
      <xdr:rowOff>141289</xdr:rowOff>
    </xdr:to>
    <xdr:sp macro="" textlink="">
      <xdr:nvSpPr>
        <xdr:cNvPr id="2" name="Flecha: curvada hacia arriba 1">
          <a:extLst>
            <a:ext uri="{FF2B5EF4-FFF2-40B4-BE49-F238E27FC236}">
              <a16:creationId xmlns:a16="http://schemas.microsoft.com/office/drawing/2014/main" id="{35C86866-E946-41CB-A7E1-01971010E3B5}"/>
            </a:ext>
          </a:extLst>
        </xdr:cNvPr>
        <xdr:cNvSpPr/>
      </xdr:nvSpPr>
      <xdr:spPr>
        <a:xfrm>
          <a:off x="1282701" y="817563"/>
          <a:ext cx="2352674" cy="530226"/>
        </a:xfrm>
        <a:prstGeom prst="curvedUp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623887</xdr:colOff>
      <xdr:row>8</xdr:row>
      <xdr:rowOff>147637</xdr:rowOff>
    </xdr:from>
    <xdr:to>
      <xdr:col>4</xdr:col>
      <xdr:colOff>265112</xdr:colOff>
      <xdr:row>19</xdr:row>
      <xdr:rowOff>74612</xdr:rowOff>
    </xdr:to>
    <xdr:sp macro="" textlink="">
      <xdr:nvSpPr>
        <xdr:cNvPr id="3" name="Flecha: hacia arriba 2">
          <a:extLst>
            <a:ext uri="{FF2B5EF4-FFF2-40B4-BE49-F238E27FC236}">
              <a16:creationId xmlns:a16="http://schemas.microsoft.com/office/drawing/2014/main" id="{418FB1B2-23C1-4012-8D1B-AF59999CC8B4}"/>
            </a:ext>
          </a:extLst>
        </xdr:cNvPr>
        <xdr:cNvSpPr/>
      </xdr:nvSpPr>
      <xdr:spPr>
        <a:xfrm>
          <a:off x="1385887" y="1354137"/>
          <a:ext cx="1927225" cy="1585913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Resultado del Período</a:t>
          </a:r>
          <a:r>
            <a:rPr lang="es-PE" sz="1100" baseline="0"/>
            <a:t> "</a:t>
          </a:r>
          <a:r>
            <a:rPr lang="es-PE" sz="1100"/>
            <a:t>Utilidad o Pérdida"</a:t>
          </a:r>
        </a:p>
      </xdr:txBody>
    </xdr:sp>
    <xdr:clientData/>
  </xdr:twoCellAnchor>
  <xdr:twoCellAnchor>
    <xdr:from>
      <xdr:col>14</xdr:col>
      <xdr:colOff>44450</xdr:colOff>
      <xdr:row>3</xdr:row>
      <xdr:rowOff>39687</xdr:rowOff>
    </xdr:from>
    <xdr:to>
      <xdr:col>15</xdr:col>
      <xdr:colOff>0</xdr:colOff>
      <xdr:row>13</xdr:row>
      <xdr:rowOff>87312</xdr:rowOff>
    </xdr:to>
    <xdr:sp macro="" textlink="">
      <xdr:nvSpPr>
        <xdr:cNvPr id="5" name="Flecha: hacia arriba 4">
          <a:extLst>
            <a:ext uri="{FF2B5EF4-FFF2-40B4-BE49-F238E27FC236}">
              <a16:creationId xmlns:a16="http://schemas.microsoft.com/office/drawing/2014/main" id="{15A0A2DF-A764-49C8-8DF5-97123937AE0F}"/>
            </a:ext>
          </a:extLst>
        </xdr:cNvPr>
        <xdr:cNvSpPr/>
      </xdr:nvSpPr>
      <xdr:spPr>
        <a:xfrm>
          <a:off x="8037513" y="508000"/>
          <a:ext cx="376237" cy="168275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Elemento</a:t>
          </a:r>
        </a:p>
        <a:p>
          <a:pPr algn="l"/>
          <a:endParaRPr lang="es-PE" sz="1100"/>
        </a:p>
      </xdr:txBody>
    </xdr:sp>
    <xdr:clientData/>
  </xdr:twoCellAnchor>
  <xdr:twoCellAnchor>
    <xdr:from>
      <xdr:col>13</xdr:col>
      <xdr:colOff>333375</xdr:colOff>
      <xdr:row>16</xdr:row>
      <xdr:rowOff>85726</xdr:rowOff>
    </xdr:from>
    <xdr:to>
      <xdr:col>17</xdr:col>
      <xdr:colOff>158750</xdr:colOff>
      <xdr:row>22</xdr:row>
      <xdr:rowOff>122238</xdr:rowOff>
    </xdr:to>
    <xdr:sp macro="" textlink="">
      <xdr:nvSpPr>
        <xdr:cNvPr id="6" name="Flecha: hacia arriba 5">
          <a:extLst>
            <a:ext uri="{FF2B5EF4-FFF2-40B4-BE49-F238E27FC236}">
              <a16:creationId xmlns:a16="http://schemas.microsoft.com/office/drawing/2014/main" id="{62F8DB63-A8A8-47FC-A778-D6026397C707}"/>
            </a:ext>
          </a:extLst>
        </xdr:cNvPr>
        <xdr:cNvSpPr/>
      </xdr:nvSpPr>
      <xdr:spPr>
        <a:xfrm>
          <a:off x="7564438" y="2689226"/>
          <a:ext cx="1849437" cy="941387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Rubro, presentación</a:t>
          </a:r>
          <a:r>
            <a:rPr lang="es-PE" sz="1100" baseline="0"/>
            <a:t> de los EEFF</a:t>
          </a:r>
          <a:endParaRPr lang="es-PE" sz="1100"/>
        </a:p>
      </xdr:txBody>
    </xdr:sp>
    <xdr:clientData/>
  </xdr:twoCellAnchor>
  <xdr:twoCellAnchor>
    <xdr:from>
      <xdr:col>13</xdr:col>
      <xdr:colOff>501650</xdr:colOff>
      <xdr:row>26</xdr:row>
      <xdr:rowOff>58738</xdr:rowOff>
    </xdr:from>
    <xdr:to>
      <xdr:col>17</xdr:col>
      <xdr:colOff>333375</xdr:colOff>
      <xdr:row>29</xdr:row>
      <xdr:rowOff>127000</xdr:rowOff>
    </xdr:to>
    <xdr:sp macro="" textlink="">
      <xdr:nvSpPr>
        <xdr:cNvPr id="7" name="Flecha: hacia arriba 6">
          <a:extLst>
            <a:ext uri="{FF2B5EF4-FFF2-40B4-BE49-F238E27FC236}">
              <a16:creationId xmlns:a16="http://schemas.microsoft.com/office/drawing/2014/main" id="{725E660F-C043-4824-A9E7-FCD3D43CD4B3}"/>
            </a:ext>
          </a:extLst>
        </xdr:cNvPr>
        <xdr:cNvSpPr/>
      </xdr:nvSpPr>
      <xdr:spPr>
        <a:xfrm>
          <a:off x="7732713" y="4194176"/>
          <a:ext cx="1855787" cy="520699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Sub cuenta</a:t>
          </a:r>
        </a:p>
      </xdr:txBody>
    </xdr:sp>
    <xdr:clientData/>
  </xdr:twoCellAnchor>
  <xdr:twoCellAnchor>
    <xdr:from>
      <xdr:col>13</xdr:col>
      <xdr:colOff>512763</xdr:colOff>
      <xdr:row>32</xdr:row>
      <xdr:rowOff>142877</xdr:rowOff>
    </xdr:from>
    <xdr:to>
      <xdr:col>18</xdr:col>
      <xdr:colOff>198437</xdr:colOff>
      <xdr:row>36</xdr:row>
      <xdr:rowOff>39689</xdr:rowOff>
    </xdr:to>
    <xdr:sp macro="" textlink="">
      <xdr:nvSpPr>
        <xdr:cNvPr id="8" name="Flecha: hacia arriba 7">
          <a:extLst>
            <a:ext uri="{FF2B5EF4-FFF2-40B4-BE49-F238E27FC236}">
              <a16:creationId xmlns:a16="http://schemas.microsoft.com/office/drawing/2014/main" id="{4458FC0E-8E2B-4D9B-A211-B7DF042EF9D6}"/>
            </a:ext>
          </a:extLst>
        </xdr:cNvPr>
        <xdr:cNvSpPr/>
      </xdr:nvSpPr>
      <xdr:spPr>
        <a:xfrm>
          <a:off x="7743826" y="5207002"/>
          <a:ext cx="2130424" cy="500062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Divisionaria</a:t>
          </a:r>
        </a:p>
      </xdr:txBody>
    </xdr:sp>
    <xdr:clientData/>
  </xdr:twoCellAnchor>
  <xdr:twoCellAnchor>
    <xdr:from>
      <xdr:col>13</xdr:col>
      <xdr:colOff>742950</xdr:colOff>
      <xdr:row>40</xdr:row>
      <xdr:rowOff>95251</xdr:rowOff>
    </xdr:from>
    <xdr:to>
      <xdr:col>18</xdr:col>
      <xdr:colOff>431799</xdr:colOff>
      <xdr:row>45</xdr:row>
      <xdr:rowOff>44451</xdr:rowOff>
    </xdr:to>
    <xdr:sp macro="" textlink="">
      <xdr:nvSpPr>
        <xdr:cNvPr id="9" name="Flecha: hacia arriba 8">
          <a:extLst>
            <a:ext uri="{FF2B5EF4-FFF2-40B4-BE49-F238E27FC236}">
              <a16:creationId xmlns:a16="http://schemas.microsoft.com/office/drawing/2014/main" id="{D369AA5C-9C2E-4676-8C35-2D0E1748A4AC}"/>
            </a:ext>
          </a:extLst>
        </xdr:cNvPr>
        <xdr:cNvSpPr/>
      </xdr:nvSpPr>
      <xdr:spPr>
        <a:xfrm>
          <a:off x="7974013" y="6389689"/>
          <a:ext cx="2133599" cy="703262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Sub-Divisionaria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43962</xdr:colOff>
      <xdr:row>3</xdr:row>
      <xdr:rowOff>68385</xdr:rowOff>
    </xdr:from>
    <xdr:to>
      <xdr:col>3</xdr:col>
      <xdr:colOff>727808</xdr:colOff>
      <xdr:row>3</xdr:row>
      <xdr:rowOff>127000</xdr:rowOff>
    </xdr:to>
    <xdr:sp macro="" textlink="">
      <xdr:nvSpPr>
        <xdr:cNvPr id="2" name="Flecha: a la derecha 1">
          <a:extLst>
            <a:ext uri="{FF2B5EF4-FFF2-40B4-BE49-F238E27FC236}">
              <a16:creationId xmlns:a16="http://schemas.microsoft.com/office/drawing/2014/main" id="{2DB3E94D-123A-4CA5-8391-A25CEE4C7B06}"/>
            </a:ext>
          </a:extLst>
        </xdr:cNvPr>
        <xdr:cNvSpPr/>
      </xdr:nvSpPr>
      <xdr:spPr>
        <a:xfrm>
          <a:off x="2329962" y="522654"/>
          <a:ext cx="683846" cy="58615"/>
        </a:xfrm>
        <a:prstGeom prst="righ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3</xdr:col>
      <xdr:colOff>40053</xdr:colOff>
      <xdr:row>4</xdr:row>
      <xdr:rowOff>54708</xdr:rowOff>
    </xdr:from>
    <xdr:to>
      <xdr:col>3</xdr:col>
      <xdr:colOff>723899</xdr:colOff>
      <xdr:row>4</xdr:row>
      <xdr:rowOff>113323</xdr:rowOff>
    </xdr:to>
    <xdr:sp macro="" textlink="">
      <xdr:nvSpPr>
        <xdr:cNvPr id="3" name="Flecha: a la derecha 2">
          <a:extLst>
            <a:ext uri="{FF2B5EF4-FFF2-40B4-BE49-F238E27FC236}">
              <a16:creationId xmlns:a16="http://schemas.microsoft.com/office/drawing/2014/main" id="{4E391014-EF13-40E3-831D-2C0DFA320B54}"/>
            </a:ext>
          </a:extLst>
        </xdr:cNvPr>
        <xdr:cNvSpPr/>
      </xdr:nvSpPr>
      <xdr:spPr>
        <a:xfrm>
          <a:off x="2326053" y="660400"/>
          <a:ext cx="683846" cy="58615"/>
        </a:xfrm>
        <a:prstGeom prst="righ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3</xdr:col>
      <xdr:colOff>39077</xdr:colOff>
      <xdr:row>5</xdr:row>
      <xdr:rowOff>68385</xdr:rowOff>
    </xdr:from>
    <xdr:to>
      <xdr:col>3</xdr:col>
      <xdr:colOff>722923</xdr:colOff>
      <xdr:row>5</xdr:row>
      <xdr:rowOff>127000</xdr:rowOff>
    </xdr:to>
    <xdr:sp macro="" textlink="">
      <xdr:nvSpPr>
        <xdr:cNvPr id="4" name="Flecha: a la derecha 3">
          <a:extLst>
            <a:ext uri="{FF2B5EF4-FFF2-40B4-BE49-F238E27FC236}">
              <a16:creationId xmlns:a16="http://schemas.microsoft.com/office/drawing/2014/main" id="{26742CDF-0465-47B4-B022-0B5FD99850BC}"/>
            </a:ext>
          </a:extLst>
        </xdr:cNvPr>
        <xdr:cNvSpPr/>
      </xdr:nvSpPr>
      <xdr:spPr>
        <a:xfrm>
          <a:off x="2325077" y="825500"/>
          <a:ext cx="683846" cy="58615"/>
        </a:xfrm>
        <a:prstGeom prst="righ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3</xdr:col>
      <xdr:colOff>44938</xdr:colOff>
      <xdr:row>6</xdr:row>
      <xdr:rowOff>54709</xdr:rowOff>
    </xdr:from>
    <xdr:to>
      <xdr:col>3</xdr:col>
      <xdr:colOff>728784</xdr:colOff>
      <xdr:row>6</xdr:row>
      <xdr:rowOff>113324</xdr:rowOff>
    </xdr:to>
    <xdr:sp macro="" textlink="">
      <xdr:nvSpPr>
        <xdr:cNvPr id="5" name="Flecha: a la derecha 4">
          <a:extLst>
            <a:ext uri="{FF2B5EF4-FFF2-40B4-BE49-F238E27FC236}">
              <a16:creationId xmlns:a16="http://schemas.microsoft.com/office/drawing/2014/main" id="{DA97D3B1-C98C-4D27-9BC3-8FF3B7352D12}"/>
            </a:ext>
          </a:extLst>
        </xdr:cNvPr>
        <xdr:cNvSpPr/>
      </xdr:nvSpPr>
      <xdr:spPr>
        <a:xfrm>
          <a:off x="2330938" y="963247"/>
          <a:ext cx="683846" cy="58615"/>
        </a:xfrm>
        <a:prstGeom prst="righ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3</xdr:col>
      <xdr:colOff>45915</xdr:colOff>
      <xdr:row>7</xdr:row>
      <xdr:rowOff>70339</xdr:rowOff>
    </xdr:from>
    <xdr:to>
      <xdr:col>3</xdr:col>
      <xdr:colOff>729761</xdr:colOff>
      <xdr:row>7</xdr:row>
      <xdr:rowOff>128954</xdr:rowOff>
    </xdr:to>
    <xdr:sp macro="" textlink="">
      <xdr:nvSpPr>
        <xdr:cNvPr id="6" name="Flecha: a la derecha 5">
          <a:extLst>
            <a:ext uri="{FF2B5EF4-FFF2-40B4-BE49-F238E27FC236}">
              <a16:creationId xmlns:a16="http://schemas.microsoft.com/office/drawing/2014/main" id="{BA3F57B0-4A12-4180-9DA5-9549FDF69FF6}"/>
            </a:ext>
          </a:extLst>
        </xdr:cNvPr>
        <xdr:cNvSpPr/>
      </xdr:nvSpPr>
      <xdr:spPr>
        <a:xfrm>
          <a:off x="2331915" y="1130301"/>
          <a:ext cx="683846" cy="58615"/>
        </a:xfrm>
        <a:prstGeom prst="righ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3</xdr:col>
      <xdr:colOff>42007</xdr:colOff>
      <xdr:row>8</xdr:row>
      <xdr:rowOff>56663</xdr:rowOff>
    </xdr:from>
    <xdr:to>
      <xdr:col>3</xdr:col>
      <xdr:colOff>725853</xdr:colOff>
      <xdr:row>8</xdr:row>
      <xdr:rowOff>115278</xdr:rowOff>
    </xdr:to>
    <xdr:sp macro="" textlink="">
      <xdr:nvSpPr>
        <xdr:cNvPr id="7" name="Flecha: a la derecha 6">
          <a:extLst>
            <a:ext uri="{FF2B5EF4-FFF2-40B4-BE49-F238E27FC236}">
              <a16:creationId xmlns:a16="http://schemas.microsoft.com/office/drawing/2014/main" id="{0706B027-718C-4091-88BE-2AFA9F7D25B4}"/>
            </a:ext>
          </a:extLst>
        </xdr:cNvPr>
        <xdr:cNvSpPr/>
      </xdr:nvSpPr>
      <xdr:spPr>
        <a:xfrm>
          <a:off x="2328007" y="1268048"/>
          <a:ext cx="683846" cy="58615"/>
        </a:xfrm>
        <a:prstGeom prst="righ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3</xdr:col>
      <xdr:colOff>42984</xdr:colOff>
      <xdr:row>9</xdr:row>
      <xdr:rowOff>52756</xdr:rowOff>
    </xdr:from>
    <xdr:to>
      <xdr:col>3</xdr:col>
      <xdr:colOff>726830</xdr:colOff>
      <xdr:row>9</xdr:row>
      <xdr:rowOff>111371</xdr:rowOff>
    </xdr:to>
    <xdr:sp macro="" textlink="">
      <xdr:nvSpPr>
        <xdr:cNvPr id="8" name="Flecha: a la derecha 7">
          <a:extLst>
            <a:ext uri="{FF2B5EF4-FFF2-40B4-BE49-F238E27FC236}">
              <a16:creationId xmlns:a16="http://schemas.microsoft.com/office/drawing/2014/main" id="{9D19D507-6A19-4698-9B27-22870D7C0ADE}"/>
            </a:ext>
          </a:extLst>
        </xdr:cNvPr>
        <xdr:cNvSpPr/>
      </xdr:nvSpPr>
      <xdr:spPr>
        <a:xfrm>
          <a:off x="2328984" y="1415564"/>
          <a:ext cx="683846" cy="58615"/>
        </a:xfrm>
        <a:prstGeom prst="righ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5</xdr:col>
      <xdr:colOff>30284</xdr:colOff>
      <xdr:row>3</xdr:row>
      <xdr:rowOff>49824</xdr:rowOff>
    </xdr:from>
    <xdr:to>
      <xdr:col>5</xdr:col>
      <xdr:colOff>714130</xdr:colOff>
      <xdr:row>3</xdr:row>
      <xdr:rowOff>108439</xdr:rowOff>
    </xdr:to>
    <xdr:sp macro="" textlink="">
      <xdr:nvSpPr>
        <xdr:cNvPr id="9" name="Flecha: a la derecha 8">
          <a:extLst>
            <a:ext uri="{FF2B5EF4-FFF2-40B4-BE49-F238E27FC236}">
              <a16:creationId xmlns:a16="http://schemas.microsoft.com/office/drawing/2014/main" id="{F1303AD7-F652-4E4B-8581-E68B806A2AC7}"/>
            </a:ext>
          </a:extLst>
        </xdr:cNvPr>
        <xdr:cNvSpPr/>
      </xdr:nvSpPr>
      <xdr:spPr>
        <a:xfrm>
          <a:off x="4392246" y="504093"/>
          <a:ext cx="683846" cy="58615"/>
        </a:xfrm>
        <a:prstGeom prst="righ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5</xdr:col>
      <xdr:colOff>60568</xdr:colOff>
      <xdr:row>4</xdr:row>
      <xdr:rowOff>55686</xdr:rowOff>
    </xdr:from>
    <xdr:to>
      <xdr:col>5</xdr:col>
      <xdr:colOff>744414</xdr:colOff>
      <xdr:row>4</xdr:row>
      <xdr:rowOff>114301</xdr:rowOff>
    </xdr:to>
    <xdr:sp macro="" textlink="">
      <xdr:nvSpPr>
        <xdr:cNvPr id="10" name="Flecha: a la derecha 9">
          <a:extLst>
            <a:ext uri="{FF2B5EF4-FFF2-40B4-BE49-F238E27FC236}">
              <a16:creationId xmlns:a16="http://schemas.microsoft.com/office/drawing/2014/main" id="{6B8118B2-3173-4FD4-B61A-E16E1AB060BB}"/>
            </a:ext>
          </a:extLst>
        </xdr:cNvPr>
        <xdr:cNvSpPr/>
      </xdr:nvSpPr>
      <xdr:spPr>
        <a:xfrm>
          <a:off x="4422530" y="661378"/>
          <a:ext cx="683846" cy="58615"/>
        </a:xfrm>
        <a:prstGeom prst="righ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5</xdr:col>
      <xdr:colOff>51775</xdr:colOff>
      <xdr:row>5</xdr:row>
      <xdr:rowOff>17586</xdr:rowOff>
    </xdr:from>
    <xdr:to>
      <xdr:col>5</xdr:col>
      <xdr:colOff>735621</xdr:colOff>
      <xdr:row>5</xdr:row>
      <xdr:rowOff>76201</xdr:rowOff>
    </xdr:to>
    <xdr:sp macro="" textlink="">
      <xdr:nvSpPr>
        <xdr:cNvPr id="11" name="Flecha: a la derecha 10">
          <a:extLst>
            <a:ext uri="{FF2B5EF4-FFF2-40B4-BE49-F238E27FC236}">
              <a16:creationId xmlns:a16="http://schemas.microsoft.com/office/drawing/2014/main" id="{BA18C816-9AD9-4A27-B4DF-CE5288C6BF52}"/>
            </a:ext>
          </a:extLst>
        </xdr:cNvPr>
        <xdr:cNvSpPr/>
      </xdr:nvSpPr>
      <xdr:spPr>
        <a:xfrm>
          <a:off x="4413737" y="774701"/>
          <a:ext cx="683846" cy="58615"/>
        </a:xfrm>
        <a:prstGeom prst="righ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5</xdr:col>
      <xdr:colOff>51775</xdr:colOff>
      <xdr:row>6</xdr:row>
      <xdr:rowOff>27359</xdr:rowOff>
    </xdr:from>
    <xdr:to>
      <xdr:col>5</xdr:col>
      <xdr:colOff>735621</xdr:colOff>
      <xdr:row>6</xdr:row>
      <xdr:rowOff>85974</xdr:rowOff>
    </xdr:to>
    <xdr:sp macro="" textlink="">
      <xdr:nvSpPr>
        <xdr:cNvPr id="12" name="Flecha: a la derecha 11">
          <a:extLst>
            <a:ext uri="{FF2B5EF4-FFF2-40B4-BE49-F238E27FC236}">
              <a16:creationId xmlns:a16="http://schemas.microsoft.com/office/drawing/2014/main" id="{1CC0C107-EE26-43D1-9ED9-E8AC4CF98878}"/>
            </a:ext>
          </a:extLst>
        </xdr:cNvPr>
        <xdr:cNvSpPr/>
      </xdr:nvSpPr>
      <xdr:spPr>
        <a:xfrm>
          <a:off x="3700583" y="935897"/>
          <a:ext cx="683846" cy="58615"/>
        </a:xfrm>
        <a:prstGeom prst="righ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5</xdr:col>
      <xdr:colOff>62522</xdr:colOff>
      <xdr:row>7</xdr:row>
      <xdr:rowOff>47874</xdr:rowOff>
    </xdr:from>
    <xdr:to>
      <xdr:col>5</xdr:col>
      <xdr:colOff>746368</xdr:colOff>
      <xdr:row>7</xdr:row>
      <xdr:rowOff>106489</xdr:rowOff>
    </xdr:to>
    <xdr:sp macro="" textlink="">
      <xdr:nvSpPr>
        <xdr:cNvPr id="13" name="Flecha: a la derecha 12">
          <a:extLst>
            <a:ext uri="{FF2B5EF4-FFF2-40B4-BE49-F238E27FC236}">
              <a16:creationId xmlns:a16="http://schemas.microsoft.com/office/drawing/2014/main" id="{CFB4B247-5CD7-4E17-AD45-D3E42E7BAA41}"/>
            </a:ext>
          </a:extLst>
        </xdr:cNvPr>
        <xdr:cNvSpPr/>
      </xdr:nvSpPr>
      <xdr:spPr>
        <a:xfrm>
          <a:off x="3711330" y="1107836"/>
          <a:ext cx="683846" cy="58615"/>
        </a:xfrm>
        <a:prstGeom prst="righ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5</xdr:col>
      <xdr:colOff>63499</xdr:colOff>
      <xdr:row>8</xdr:row>
      <xdr:rowOff>48851</xdr:rowOff>
    </xdr:from>
    <xdr:to>
      <xdr:col>5</xdr:col>
      <xdr:colOff>747345</xdr:colOff>
      <xdr:row>8</xdr:row>
      <xdr:rowOff>107466</xdr:rowOff>
    </xdr:to>
    <xdr:sp macro="" textlink="">
      <xdr:nvSpPr>
        <xdr:cNvPr id="14" name="Flecha: a la derecha 13">
          <a:extLst>
            <a:ext uri="{FF2B5EF4-FFF2-40B4-BE49-F238E27FC236}">
              <a16:creationId xmlns:a16="http://schemas.microsoft.com/office/drawing/2014/main" id="{02AA0512-8E68-43EE-89A4-A309CDD3FF4C}"/>
            </a:ext>
          </a:extLst>
        </xdr:cNvPr>
        <xdr:cNvSpPr/>
      </xdr:nvSpPr>
      <xdr:spPr>
        <a:xfrm>
          <a:off x="3712307" y="1260236"/>
          <a:ext cx="683846" cy="58615"/>
        </a:xfrm>
        <a:prstGeom prst="righ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5</xdr:col>
      <xdr:colOff>54707</xdr:colOff>
      <xdr:row>9</xdr:row>
      <xdr:rowOff>25405</xdr:rowOff>
    </xdr:from>
    <xdr:to>
      <xdr:col>5</xdr:col>
      <xdr:colOff>738553</xdr:colOff>
      <xdr:row>9</xdr:row>
      <xdr:rowOff>84020</xdr:rowOff>
    </xdr:to>
    <xdr:sp macro="" textlink="">
      <xdr:nvSpPr>
        <xdr:cNvPr id="15" name="Flecha: a la derecha 14">
          <a:extLst>
            <a:ext uri="{FF2B5EF4-FFF2-40B4-BE49-F238E27FC236}">
              <a16:creationId xmlns:a16="http://schemas.microsoft.com/office/drawing/2014/main" id="{1DAB55C4-1E08-4699-8CED-D8404F630BA1}"/>
            </a:ext>
          </a:extLst>
        </xdr:cNvPr>
        <xdr:cNvSpPr/>
      </xdr:nvSpPr>
      <xdr:spPr>
        <a:xfrm>
          <a:off x="3703515" y="1388213"/>
          <a:ext cx="683846" cy="58615"/>
        </a:xfrm>
        <a:prstGeom prst="righ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90714</xdr:colOff>
      <xdr:row>3</xdr:row>
      <xdr:rowOff>40821</xdr:rowOff>
    </xdr:from>
    <xdr:to>
      <xdr:col>2</xdr:col>
      <xdr:colOff>616857</xdr:colOff>
      <xdr:row>7</xdr:row>
      <xdr:rowOff>104321</xdr:rowOff>
    </xdr:to>
    <xdr:sp macro="" textlink="">
      <xdr:nvSpPr>
        <xdr:cNvPr id="2" name="Flecha: a la derecha 1">
          <a:extLst>
            <a:ext uri="{FF2B5EF4-FFF2-40B4-BE49-F238E27FC236}">
              <a16:creationId xmlns:a16="http://schemas.microsoft.com/office/drawing/2014/main" id="{A7B94D20-D0ED-42BE-AC3B-C4131B37D4D3}"/>
            </a:ext>
          </a:extLst>
        </xdr:cNvPr>
        <xdr:cNvSpPr/>
      </xdr:nvSpPr>
      <xdr:spPr>
        <a:xfrm>
          <a:off x="1900464" y="503464"/>
          <a:ext cx="526143" cy="71210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4</xdr:col>
      <xdr:colOff>138793</xdr:colOff>
      <xdr:row>3</xdr:row>
      <xdr:rowOff>57149</xdr:rowOff>
    </xdr:from>
    <xdr:to>
      <xdr:col>4</xdr:col>
      <xdr:colOff>664936</xdr:colOff>
      <xdr:row>7</xdr:row>
      <xdr:rowOff>120649</xdr:rowOff>
    </xdr:to>
    <xdr:sp macro="" textlink="">
      <xdr:nvSpPr>
        <xdr:cNvPr id="3" name="Flecha: a la derecha 2">
          <a:extLst>
            <a:ext uri="{FF2B5EF4-FFF2-40B4-BE49-F238E27FC236}">
              <a16:creationId xmlns:a16="http://schemas.microsoft.com/office/drawing/2014/main" id="{54C31BAD-097F-4EEC-B3B0-3DAA3C4F36EF}"/>
            </a:ext>
          </a:extLst>
        </xdr:cNvPr>
        <xdr:cNvSpPr/>
      </xdr:nvSpPr>
      <xdr:spPr>
        <a:xfrm>
          <a:off x="3613150" y="519792"/>
          <a:ext cx="526143" cy="71210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73269</xdr:colOff>
      <xdr:row>52</xdr:row>
      <xdr:rowOff>34192</xdr:rowOff>
    </xdr:from>
    <xdr:to>
      <xdr:col>8</xdr:col>
      <xdr:colOff>600807</xdr:colOff>
      <xdr:row>52</xdr:row>
      <xdr:rowOff>122115</xdr:rowOff>
    </xdr:to>
    <xdr:sp macro="" textlink="">
      <xdr:nvSpPr>
        <xdr:cNvPr id="2" name="Flecha: a la derecha 1">
          <a:extLst>
            <a:ext uri="{FF2B5EF4-FFF2-40B4-BE49-F238E27FC236}">
              <a16:creationId xmlns:a16="http://schemas.microsoft.com/office/drawing/2014/main" id="{D4818674-4842-48B3-8B00-3451C4345D90}"/>
            </a:ext>
          </a:extLst>
        </xdr:cNvPr>
        <xdr:cNvSpPr/>
      </xdr:nvSpPr>
      <xdr:spPr>
        <a:xfrm>
          <a:off x="5260731" y="7947269"/>
          <a:ext cx="527538" cy="8792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8</xdr:col>
      <xdr:colOff>44939</xdr:colOff>
      <xdr:row>54</xdr:row>
      <xdr:rowOff>40054</xdr:rowOff>
    </xdr:from>
    <xdr:to>
      <xdr:col>8</xdr:col>
      <xdr:colOff>572477</xdr:colOff>
      <xdr:row>54</xdr:row>
      <xdr:rowOff>127977</xdr:rowOff>
    </xdr:to>
    <xdr:sp macro="" textlink="">
      <xdr:nvSpPr>
        <xdr:cNvPr id="3" name="Flecha: a la derecha 2">
          <a:extLst>
            <a:ext uri="{FF2B5EF4-FFF2-40B4-BE49-F238E27FC236}">
              <a16:creationId xmlns:a16="http://schemas.microsoft.com/office/drawing/2014/main" id="{A30F8422-559E-483E-B941-8B29FE309638}"/>
            </a:ext>
          </a:extLst>
        </xdr:cNvPr>
        <xdr:cNvSpPr/>
      </xdr:nvSpPr>
      <xdr:spPr>
        <a:xfrm>
          <a:off x="5232401" y="8255977"/>
          <a:ext cx="527538" cy="8792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8</xdr:col>
      <xdr:colOff>50800</xdr:colOff>
      <xdr:row>55</xdr:row>
      <xdr:rowOff>36147</xdr:rowOff>
    </xdr:from>
    <xdr:to>
      <xdr:col>8</xdr:col>
      <xdr:colOff>578338</xdr:colOff>
      <xdr:row>55</xdr:row>
      <xdr:rowOff>124070</xdr:rowOff>
    </xdr:to>
    <xdr:sp macro="" textlink="">
      <xdr:nvSpPr>
        <xdr:cNvPr id="4" name="Flecha: a la derecha 3">
          <a:extLst>
            <a:ext uri="{FF2B5EF4-FFF2-40B4-BE49-F238E27FC236}">
              <a16:creationId xmlns:a16="http://schemas.microsoft.com/office/drawing/2014/main" id="{64BFB162-A226-4175-9BB6-5A485690785A}"/>
            </a:ext>
          </a:extLst>
        </xdr:cNvPr>
        <xdr:cNvSpPr/>
      </xdr:nvSpPr>
      <xdr:spPr>
        <a:xfrm>
          <a:off x="5238262" y="8403493"/>
          <a:ext cx="527538" cy="8792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9</xdr:col>
      <xdr:colOff>757115</xdr:colOff>
      <xdr:row>54</xdr:row>
      <xdr:rowOff>19539</xdr:rowOff>
    </xdr:from>
    <xdr:to>
      <xdr:col>10</xdr:col>
      <xdr:colOff>522653</xdr:colOff>
      <xdr:row>54</xdr:row>
      <xdr:rowOff>107462</xdr:rowOff>
    </xdr:to>
    <xdr:sp macro="" textlink="">
      <xdr:nvSpPr>
        <xdr:cNvPr id="5" name="Flecha: a la derecha 4">
          <a:extLst>
            <a:ext uri="{FF2B5EF4-FFF2-40B4-BE49-F238E27FC236}">
              <a16:creationId xmlns:a16="http://schemas.microsoft.com/office/drawing/2014/main" id="{8E9C5231-C60A-449A-9183-64F981BABF8E}"/>
            </a:ext>
          </a:extLst>
        </xdr:cNvPr>
        <xdr:cNvSpPr/>
      </xdr:nvSpPr>
      <xdr:spPr>
        <a:xfrm>
          <a:off x="6706577" y="8235462"/>
          <a:ext cx="527538" cy="8792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10</xdr:col>
      <xdr:colOff>0</xdr:colOff>
      <xdr:row>55</xdr:row>
      <xdr:rowOff>0</xdr:rowOff>
    </xdr:from>
    <xdr:to>
      <xdr:col>10</xdr:col>
      <xdr:colOff>527538</xdr:colOff>
      <xdr:row>55</xdr:row>
      <xdr:rowOff>87923</xdr:rowOff>
    </xdr:to>
    <xdr:sp macro="" textlink="">
      <xdr:nvSpPr>
        <xdr:cNvPr id="6" name="Flecha: a la derecha 5">
          <a:extLst>
            <a:ext uri="{FF2B5EF4-FFF2-40B4-BE49-F238E27FC236}">
              <a16:creationId xmlns:a16="http://schemas.microsoft.com/office/drawing/2014/main" id="{3A8D5C83-AB87-4BC4-8BD5-7301FEB76E05}"/>
            </a:ext>
          </a:extLst>
        </xdr:cNvPr>
        <xdr:cNvSpPr/>
      </xdr:nvSpPr>
      <xdr:spPr>
        <a:xfrm>
          <a:off x="6711462" y="8367346"/>
          <a:ext cx="527538" cy="8792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11</xdr:col>
      <xdr:colOff>738554</xdr:colOff>
      <xdr:row>54</xdr:row>
      <xdr:rowOff>40054</xdr:rowOff>
    </xdr:from>
    <xdr:to>
      <xdr:col>12</xdr:col>
      <xdr:colOff>504092</xdr:colOff>
      <xdr:row>54</xdr:row>
      <xdr:rowOff>127977</xdr:rowOff>
    </xdr:to>
    <xdr:sp macro="" textlink="">
      <xdr:nvSpPr>
        <xdr:cNvPr id="8" name="Flecha: a la derecha 7">
          <a:extLst>
            <a:ext uri="{FF2B5EF4-FFF2-40B4-BE49-F238E27FC236}">
              <a16:creationId xmlns:a16="http://schemas.microsoft.com/office/drawing/2014/main" id="{0EA3E37F-4360-42CB-8B40-48AEE42B0C71}"/>
            </a:ext>
          </a:extLst>
        </xdr:cNvPr>
        <xdr:cNvSpPr/>
      </xdr:nvSpPr>
      <xdr:spPr>
        <a:xfrm>
          <a:off x="8212016" y="8255977"/>
          <a:ext cx="527538" cy="8792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11</xdr:col>
      <xdr:colOff>739531</xdr:colOff>
      <xdr:row>55</xdr:row>
      <xdr:rowOff>41031</xdr:rowOff>
    </xdr:from>
    <xdr:to>
      <xdr:col>12</xdr:col>
      <xdr:colOff>505069</xdr:colOff>
      <xdr:row>55</xdr:row>
      <xdr:rowOff>128954</xdr:rowOff>
    </xdr:to>
    <xdr:sp macro="" textlink="">
      <xdr:nvSpPr>
        <xdr:cNvPr id="9" name="Flecha: a la derecha 8">
          <a:extLst>
            <a:ext uri="{FF2B5EF4-FFF2-40B4-BE49-F238E27FC236}">
              <a16:creationId xmlns:a16="http://schemas.microsoft.com/office/drawing/2014/main" id="{CA0C1CC3-86DA-4FF3-9B38-C164CB158782}"/>
            </a:ext>
          </a:extLst>
        </xdr:cNvPr>
        <xdr:cNvSpPr/>
      </xdr:nvSpPr>
      <xdr:spPr>
        <a:xfrm>
          <a:off x="8212993" y="8408377"/>
          <a:ext cx="527538" cy="8792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13</xdr:col>
      <xdr:colOff>407377</xdr:colOff>
      <xdr:row>54</xdr:row>
      <xdr:rowOff>36146</xdr:rowOff>
    </xdr:from>
    <xdr:to>
      <xdr:col>14</xdr:col>
      <xdr:colOff>172915</xdr:colOff>
      <xdr:row>54</xdr:row>
      <xdr:rowOff>124069</xdr:rowOff>
    </xdr:to>
    <xdr:sp macro="" textlink="">
      <xdr:nvSpPr>
        <xdr:cNvPr id="10" name="Flecha: a la derecha 9">
          <a:extLst>
            <a:ext uri="{FF2B5EF4-FFF2-40B4-BE49-F238E27FC236}">
              <a16:creationId xmlns:a16="http://schemas.microsoft.com/office/drawing/2014/main" id="{56491DDA-5A64-4053-A5D2-7ACB39186323}"/>
            </a:ext>
          </a:extLst>
        </xdr:cNvPr>
        <xdr:cNvSpPr/>
      </xdr:nvSpPr>
      <xdr:spPr>
        <a:xfrm>
          <a:off x="9404839" y="8252069"/>
          <a:ext cx="527538" cy="8792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13</xdr:col>
      <xdr:colOff>393700</xdr:colOff>
      <xdr:row>55</xdr:row>
      <xdr:rowOff>37123</xdr:rowOff>
    </xdr:from>
    <xdr:to>
      <xdr:col>14</xdr:col>
      <xdr:colOff>159238</xdr:colOff>
      <xdr:row>55</xdr:row>
      <xdr:rowOff>125046</xdr:rowOff>
    </xdr:to>
    <xdr:sp macro="" textlink="">
      <xdr:nvSpPr>
        <xdr:cNvPr id="11" name="Flecha: a la derecha 10">
          <a:extLst>
            <a:ext uri="{FF2B5EF4-FFF2-40B4-BE49-F238E27FC236}">
              <a16:creationId xmlns:a16="http://schemas.microsoft.com/office/drawing/2014/main" id="{59F18B91-CEAF-46F8-BE0E-3BC758D3CE30}"/>
            </a:ext>
          </a:extLst>
        </xdr:cNvPr>
        <xdr:cNvSpPr/>
      </xdr:nvSpPr>
      <xdr:spPr>
        <a:xfrm>
          <a:off x="9391162" y="8404469"/>
          <a:ext cx="527538" cy="8792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B2A28-08BD-4A10-9639-919023CB7914}">
  <dimension ref="B2:J3"/>
  <sheetViews>
    <sheetView showGridLines="0" zoomScale="130" zoomScaleNormal="130" workbookViewId="0">
      <selection activeCell="D3" sqref="D3"/>
    </sheetView>
  </sheetViews>
  <sheetFormatPr baseColWidth="10" defaultRowHeight="12" x14ac:dyDescent="0.35"/>
  <cols>
    <col min="1" max="1" width="5.54296875" style="1" customWidth="1"/>
    <col min="2" max="2" width="10.90625" style="1"/>
    <col min="3" max="3" width="2.81640625" style="1" customWidth="1"/>
    <col min="4" max="4" width="10.90625" style="1"/>
    <col min="5" max="5" width="3.81640625" style="1" customWidth="1"/>
    <col min="6" max="6" width="10.90625" style="1"/>
    <col min="7" max="7" width="3.08984375" style="1" customWidth="1"/>
    <col min="8" max="8" width="10.90625" style="1"/>
    <col min="9" max="9" width="2.54296875" style="1" customWidth="1"/>
    <col min="10" max="16384" width="10.90625" style="1"/>
  </cols>
  <sheetData>
    <row r="2" spans="2:10" ht="12.5" thickBot="1" x14ac:dyDescent="0.4"/>
    <row r="3" spans="2:10" ht="12.5" thickBot="1" x14ac:dyDescent="0.4">
      <c r="B3" s="78" t="s">
        <v>209</v>
      </c>
      <c r="D3" s="79" t="s">
        <v>210</v>
      </c>
      <c r="F3" s="78" t="s">
        <v>1</v>
      </c>
      <c r="H3" s="78" t="s">
        <v>211</v>
      </c>
      <c r="J3" s="86" t="s">
        <v>3</v>
      </c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403AF-1890-46FF-A01A-44254B6E602A}">
  <sheetPr>
    <tabColor theme="8" tint="-0.499984740745262"/>
  </sheetPr>
  <dimension ref="A2:D8"/>
  <sheetViews>
    <sheetView showGridLines="0" zoomScale="140" zoomScaleNormal="140" workbookViewId="0">
      <selection activeCell="B3" sqref="B3:B6"/>
    </sheetView>
  </sheetViews>
  <sheetFormatPr baseColWidth="10" defaultRowHeight="12" x14ac:dyDescent="0.35"/>
  <cols>
    <col min="1" max="1" width="2.453125" style="1" bestFit="1" customWidth="1"/>
    <col min="2" max="2" width="26.54296875" style="1" bestFit="1" customWidth="1"/>
    <col min="3" max="3" width="2.1796875" style="1" bestFit="1" customWidth="1"/>
    <col min="4" max="16384" width="10.90625" style="1"/>
  </cols>
  <sheetData>
    <row r="2" spans="1:4" x14ac:dyDescent="0.35">
      <c r="A2" s="1" t="s">
        <v>22</v>
      </c>
      <c r="B2" s="1" t="s">
        <v>178</v>
      </c>
      <c r="C2" s="1">
        <v>20</v>
      </c>
      <c r="D2" s="1" t="s">
        <v>181</v>
      </c>
    </row>
    <row r="3" spans="1:4" x14ac:dyDescent="0.35">
      <c r="A3" s="1" t="s">
        <v>23</v>
      </c>
      <c r="B3" s="1" t="s">
        <v>179</v>
      </c>
      <c r="C3" s="1">
        <v>33</v>
      </c>
      <c r="D3" s="1" t="s">
        <v>182</v>
      </c>
    </row>
    <row r="4" spans="1:4" x14ac:dyDescent="0.35">
      <c r="A4" s="1" t="s">
        <v>29</v>
      </c>
      <c r="B4" s="1" t="s">
        <v>180</v>
      </c>
      <c r="C4" s="1">
        <v>24</v>
      </c>
      <c r="D4" s="1" t="s">
        <v>118</v>
      </c>
    </row>
    <row r="5" spans="1:4" x14ac:dyDescent="0.35">
      <c r="A5" s="64" t="s">
        <v>30</v>
      </c>
      <c r="B5" s="64" t="s">
        <v>183</v>
      </c>
      <c r="C5" s="64">
        <v>33</v>
      </c>
      <c r="D5" s="1" t="s">
        <v>182</v>
      </c>
    </row>
    <row r="6" spans="1:4" x14ac:dyDescent="0.35">
      <c r="A6" s="64" t="s">
        <v>31</v>
      </c>
      <c r="B6" s="64" t="s">
        <v>184</v>
      </c>
      <c r="C6" s="64">
        <v>33</v>
      </c>
      <c r="D6" s="1" t="s">
        <v>182</v>
      </c>
    </row>
    <row r="7" spans="1:4" x14ac:dyDescent="0.35">
      <c r="A7" s="64" t="s">
        <v>32</v>
      </c>
      <c r="B7" s="64" t="s">
        <v>185</v>
      </c>
      <c r="C7" s="64">
        <v>62</v>
      </c>
      <c r="D7" s="1" t="s">
        <v>187</v>
      </c>
    </row>
    <row r="8" spans="1:4" x14ac:dyDescent="0.35">
      <c r="A8" s="64" t="s">
        <v>33</v>
      </c>
      <c r="B8" s="64" t="s">
        <v>186</v>
      </c>
      <c r="C8" s="64">
        <v>10</v>
      </c>
      <c r="D8" s="1" t="s">
        <v>188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01875-3B05-4CDE-95BA-886F768F06D1}">
  <sheetPr>
    <tabColor theme="8" tint="-0.499984740745262"/>
  </sheetPr>
  <dimension ref="A1:R61"/>
  <sheetViews>
    <sheetView showGridLines="0" zoomScale="150" zoomScaleNormal="150" workbookViewId="0">
      <pane xSplit="6" ySplit="1" topLeftCell="G47" activePane="bottomRight" state="frozen"/>
      <selection pane="topRight" activeCell="G1" sqref="G1"/>
      <selection pane="bottomLeft" activeCell="A2" sqref="A2"/>
      <selection pane="bottomRight" activeCell="E60" sqref="E60:F61"/>
    </sheetView>
  </sheetViews>
  <sheetFormatPr baseColWidth="10" defaultRowHeight="12" x14ac:dyDescent="0.35"/>
  <cols>
    <col min="1" max="3" width="10.90625" style="1"/>
    <col min="4" max="4" width="3" style="1" bestFit="1" customWidth="1"/>
    <col min="5" max="5" width="8.7265625" style="1" bestFit="1" customWidth="1"/>
    <col min="6" max="6" width="8" style="1" bestFit="1" customWidth="1"/>
    <col min="7" max="14" width="10.90625" style="1"/>
    <col min="15" max="15" width="4.08984375" style="1" customWidth="1"/>
    <col min="16" max="16" width="3" style="1" bestFit="1" customWidth="1"/>
    <col min="17" max="16384" width="10.90625" style="1"/>
  </cols>
  <sheetData>
    <row r="1" spans="1:9" x14ac:dyDescent="0.35">
      <c r="A1" s="4" t="s">
        <v>189</v>
      </c>
    </row>
    <row r="2" spans="1:9" x14ac:dyDescent="0.35">
      <c r="E2" s="1" t="s">
        <v>12</v>
      </c>
      <c r="F2" s="1" t="s">
        <v>21</v>
      </c>
    </row>
    <row r="3" spans="1:9" x14ac:dyDescent="0.35">
      <c r="D3" s="64">
        <v>41</v>
      </c>
      <c r="E3" s="65">
        <f>+F4</f>
        <v>500</v>
      </c>
      <c r="F3" s="69"/>
    </row>
    <row r="4" spans="1:9" x14ac:dyDescent="0.35">
      <c r="D4" s="64">
        <v>10</v>
      </c>
      <c r="E4" s="64"/>
      <c r="F4" s="69">
        <v>500</v>
      </c>
    </row>
    <row r="6" spans="1:9" x14ac:dyDescent="0.35">
      <c r="E6" s="1" t="s">
        <v>12</v>
      </c>
      <c r="F6" s="1" t="s">
        <v>21</v>
      </c>
    </row>
    <row r="7" spans="1:9" x14ac:dyDescent="0.35">
      <c r="D7" s="66">
        <v>14</v>
      </c>
      <c r="E7" s="67">
        <f>+F8</f>
        <v>500</v>
      </c>
      <c r="F7" s="68"/>
    </row>
    <row r="8" spans="1:9" x14ac:dyDescent="0.35">
      <c r="D8" s="66">
        <v>10</v>
      </c>
      <c r="E8" s="66"/>
      <c r="F8" s="68">
        <v>500</v>
      </c>
    </row>
    <row r="10" spans="1:9" x14ac:dyDescent="0.35">
      <c r="D10" s="66">
        <v>41</v>
      </c>
      <c r="E10" s="67">
        <f>+F11</f>
        <v>500</v>
      </c>
      <c r="F10" s="68"/>
    </row>
    <row r="11" spans="1:9" x14ac:dyDescent="0.35">
      <c r="D11" s="66">
        <v>14</v>
      </c>
      <c r="E11" s="66"/>
      <c r="F11" s="68">
        <v>500</v>
      </c>
    </row>
    <row r="14" spans="1:9" x14ac:dyDescent="0.35">
      <c r="A14" s="4" t="s">
        <v>190</v>
      </c>
    </row>
    <row r="15" spans="1:9" ht="12.5" thickBot="1" x14ac:dyDescent="0.4">
      <c r="E15" s="1" t="s">
        <v>12</v>
      </c>
      <c r="F15" s="1" t="s">
        <v>21</v>
      </c>
    </row>
    <row r="16" spans="1:9" x14ac:dyDescent="0.35">
      <c r="D16" s="1">
        <v>10</v>
      </c>
      <c r="E16" s="14">
        <f>+I18</f>
        <v>5900</v>
      </c>
      <c r="F16" s="14"/>
      <c r="G16" s="14"/>
      <c r="H16" s="72" t="s">
        <v>193</v>
      </c>
      <c r="I16" s="73">
        <v>5000</v>
      </c>
    </row>
    <row r="17" spans="1:9" x14ac:dyDescent="0.35">
      <c r="D17" s="1">
        <v>401</v>
      </c>
      <c r="E17" s="14"/>
      <c r="F17" s="14">
        <f>+I17</f>
        <v>900</v>
      </c>
      <c r="G17" s="14"/>
      <c r="H17" s="74" t="s">
        <v>194</v>
      </c>
      <c r="I17" s="75">
        <f>+I16*18%</f>
        <v>900</v>
      </c>
    </row>
    <row r="18" spans="1:9" ht="12.5" thickBot="1" x14ac:dyDescent="0.4">
      <c r="D18" s="64">
        <v>122</v>
      </c>
      <c r="E18" s="69"/>
      <c r="F18" s="69">
        <v>5000</v>
      </c>
      <c r="G18" s="14"/>
      <c r="H18" s="76" t="s">
        <v>195</v>
      </c>
      <c r="I18" s="77">
        <f>+I16+I17</f>
        <v>5900</v>
      </c>
    </row>
    <row r="19" spans="1:9" x14ac:dyDescent="0.35">
      <c r="E19" s="14"/>
      <c r="F19" s="14"/>
      <c r="G19" s="14"/>
    </row>
    <row r="21" spans="1:9" x14ac:dyDescent="0.35">
      <c r="A21" s="4" t="s">
        <v>191</v>
      </c>
    </row>
    <row r="22" spans="1:9" ht="12.5" thickBot="1" x14ac:dyDescent="0.4">
      <c r="E22" s="1" t="s">
        <v>12</v>
      </c>
      <c r="F22" s="1" t="s">
        <v>21</v>
      </c>
    </row>
    <row r="23" spans="1:9" x14ac:dyDescent="0.35">
      <c r="D23" s="1">
        <v>122</v>
      </c>
      <c r="E23" s="14">
        <v>2000</v>
      </c>
      <c r="F23" s="14"/>
      <c r="H23" s="72" t="s">
        <v>193</v>
      </c>
      <c r="I23" s="73">
        <v>0</v>
      </c>
    </row>
    <row r="24" spans="1:9" x14ac:dyDescent="0.35">
      <c r="D24" s="17">
        <v>121</v>
      </c>
      <c r="E24" s="71"/>
      <c r="F24" s="71">
        <f>+E23</f>
        <v>2000</v>
      </c>
      <c r="H24" s="74" t="s">
        <v>194</v>
      </c>
      <c r="I24" s="75">
        <f>+I23*18%</f>
        <v>0</v>
      </c>
    </row>
    <row r="25" spans="1:9" ht="12.5" thickBot="1" x14ac:dyDescent="0.4">
      <c r="H25" s="76" t="s">
        <v>195</v>
      </c>
      <c r="I25" s="77">
        <f>+I23+I24</f>
        <v>0</v>
      </c>
    </row>
    <row r="26" spans="1:9" x14ac:dyDescent="0.35">
      <c r="A26" s="4" t="s">
        <v>192</v>
      </c>
    </row>
    <row r="27" spans="1:9" x14ac:dyDescent="0.35">
      <c r="E27" s="1" t="s">
        <v>12</v>
      </c>
      <c r="F27" s="1" t="s">
        <v>21</v>
      </c>
    </row>
    <row r="28" spans="1:9" x14ac:dyDescent="0.35">
      <c r="D28" s="17">
        <v>121</v>
      </c>
      <c r="E28" s="70">
        <f>+F29</f>
        <v>2000</v>
      </c>
      <c r="F28" s="17"/>
    </row>
    <row r="29" spans="1:9" x14ac:dyDescent="0.35">
      <c r="D29" s="17">
        <v>70</v>
      </c>
      <c r="E29" s="17"/>
      <c r="F29" s="71">
        <v>2000</v>
      </c>
    </row>
    <row r="32" spans="1:9" x14ac:dyDescent="0.35">
      <c r="A32" s="4" t="s">
        <v>196</v>
      </c>
    </row>
    <row r="33" spans="1:6" x14ac:dyDescent="0.35">
      <c r="E33" s="1" t="s">
        <v>12</v>
      </c>
      <c r="F33" s="1" t="s">
        <v>21</v>
      </c>
    </row>
    <row r="34" spans="1:6" x14ac:dyDescent="0.35">
      <c r="D34" s="64">
        <v>41</v>
      </c>
      <c r="E34" s="69">
        <v>10000</v>
      </c>
      <c r="F34" s="14"/>
    </row>
    <row r="35" spans="1:6" x14ac:dyDescent="0.35">
      <c r="D35" s="1">
        <v>10</v>
      </c>
      <c r="E35" s="14"/>
      <c r="F35" s="14">
        <f>+E34</f>
        <v>10000</v>
      </c>
    </row>
    <row r="38" spans="1:6" x14ac:dyDescent="0.35">
      <c r="A38" s="4" t="s">
        <v>197</v>
      </c>
    </row>
    <row r="39" spans="1:6" x14ac:dyDescent="0.35">
      <c r="E39" s="1" t="s">
        <v>12</v>
      </c>
      <c r="F39" s="1" t="s">
        <v>21</v>
      </c>
    </row>
    <row r="40" spans="1:6" x14ac:dyDescent="0.35">
      <c r="D40" s="1">
        <v>62</v>
      </c>
      <c r="E40" s="14">
        <v>20000</v>
      </c>
    </row>
    <row r="41" spans="1:6" x14ac:dyDescent="0.35">
      <c r="D41" s="64">
        <v>41</v>
      </c>
      <c r="E41" s="64"/>
      <c r="F41" s="65">
        <f>+E40</f>
        <v>20000</v>
      </c>
    </row>
    <row r="44" spans="1:6" x14ac:dyDescent="0.35">
      <c r="A44" s="4" t="s">
        <v>198</v>
      </c>
    </row>
    <row r="45" spans="1:6" x14ac:dyDescent="0.35">
      <c r="E45" s="1" t="s">
        <v>12</v>
      </c>
      <c r="F45" s="1" t="s">
        <v>21</v>
      </c>
    </row>
    <row r="46" spans="1:6" x14ac:dyDescent="0.35">
      <c r="D46" s="1">
        <v>63</v>
      </c>
      <c r="E46" s="14">
        <v>2000</v>
      </c>
    </row>
    <row r="47" spans="1:6" x14ac:dyDescent="0.35">
      <c r="D47" s="1">
        <v>46</v>
      </c>
      <c r="F47" s="15">
        <f>+E46</f>
        <v>2000</v>
      </c>
    </row>
    <row r="50" spans="1:18" x14ac:dyDescent="0.35">
      <c r="A50" s="4" t="s">
        <v>199</v>
      </c>
    </row>
    <row r="51" spans="1:18" x14ac:dyDescent="0.35">
      <c r="A51" s="4" t="s">
        <v>200</v>
      </c>
    </row>
    <row r="52" spans="1:18" x14ac:dyDescent="0.35">
      <c r="E52" s="1" t="s">
        <v>12</v>
      </c>
      <c r="F52" s="1" t="s">
        <v>21</v>
      </c>
    </row>
    <row r="53" spans="1:18" x14ac:dyDescent="0.35">
      <c r="D53" s="1">
        <v>33</v>
      </c>
      <c r="E53" s="14">
        <v>5000</v>
      </c>
      <c r="H53" s="1" t="s">
        <v>24</v>
      </c>
      <c r="J53" s="1" t="s">
        <v>8</v>
      </c>
    </row>
    <row r="54" spans="1:18" x14ac:dyDescent="0.35">
      <c r="D54" s="64">
        <v>167</v>
      </c>
      <c r="E54" s="69">
        <f>+E53*18%</f>
        <v>900</v>
      </c>
    </row>
    <row r="55" spans="1:18" x14ac:dyDescent="0.35">
      <c r="D55" s="1">
        <v>46</v>
      </c>
      <c r="F55" s="15">
        <f>+E53+E54</f>
        <v>5900</v>
      </c>
      <c r="H55" s="1" t="s">
        <v>194</v>
      </c>
      <c r="J55" s="1" t="s">
        <v>202</v>
      </c>
      <c r="L55" s="1" t="s">
        <v>203</v>
      </c>
      <c r="N55" s="1" t="s">
        <v>7</v>
      </c>
      <c r="P55" s="1">
        <v>167</v>
      </c>
      <c r="Q55" s="1" t="s">
        <v>207</v>
      </c>
      <c r="R55" s="1" t="s">
        <v>206</v>
      </c>
    </row>
    <row r="56" spans="1:18" x14ac:dyDescent="0.35">
      <c r="H56" s="1" t="s">
        <v>194</v>
      </c>
      <c r="J56" s="1" t="s">
        <v>204</v>
      </c>
      <c r="L56" s="1" t="s">
        <v>205</v>
      </c>
      <c r="N56" s="1" t="s">
        <v>8</v>
      </c>
      <c r="P56" s="1">
        <v>401</v>
      </c>
      <c r="Q56" s="1" t="s">
        <v>167</v>
      </c>
    </row>
    <row r="58" spans="1:18" x14ac:dyDescent="0.35">
      <c r="A58" s="4" t="s">
        <v>201</v>
      </c>
    </row>
    <row r="59" spans="1:18" x14ac:dyDescent="0.35">
      <c r="E59" s="1" t="s">
        <v>12</v>
      </c>
      <c r="F59" s="1" t="s">
        <v>21</v>
      </c>
    </row>
    <row r="60" spans="1:18" x14ac:dyDescent="0.35">
      <c r="D60" s="1">
        <v>62</v>
      </c>
      <c r="E60" s="14">
        <v>900</v>
      </c>
      <c r="F60" s="14"/>
    </row>
    <row r="61" spans="1:18" x14ac:dyDescent="0.35">
      <c r="D61" s="1">
        <v>40</v>
      </c>
      <c r="E61" s="14"/>
      <c r="F61" s="14">
        <f>+E60</f>
        <v>900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7E632-AEC1-42C7-A915-FDEBB2C3B129}">
  <dimension ref="B2:G9"/>
  <sheetViews>
    <sheetView showGridLines="0" zoomScale="140" zoomScaleNormal="140" workbookViewId="0">
      <selection activeCell="G5" sqref="G5:G6"/>
    </sheetView>
  </sheetViews>
  <sheetFormatPr baseColWidth="10" defaultRowHeight="12" x14ac:dyDescent="0.35"/>
  <cols>
    <col min="1" max="1" width="5.6328125" style="1" customWidth="1"/>
    <col min="2" max="16384" width="10.90625" style="1"/>
  </cols>
  <sheetData>
    <row r="2" spans="2:7" x14ac:dyDescent="0.35">
      <c r="B2" s="4" t="s">
        <v>212</v>
      </c>
    </row>
    <row r="4" spans="2:7" x14ac:dyDescent="0.35">
      <c r="B4" s="4" t="s">
        <v>214</v>
      </c>
      <c r="F4" s="4" t="s">
        <v>213</v>
      </c>
    </row>
    <row r="5" spans="2:7" ht="14.5" customHeight="1" x14ac:dyDescent="0.35">
      <c r="B5" s="81" t="s">
        <v>10</v>
      </c>
      <c r="F5" s="80" t="s">
        <v>7</v>
      </c>
      <c r="G5" s="80" t="s">
        <v>8</v>
      </c>
    </row>
    <row r="6" spans="2:7" x14ac:dyDescent="0.35">
      <c r="B6" s="81"/>
      <c r="F6" s="80"/>
      <c r="G6" s="80"/>
    </row>
    <row r="7" spans="2:7" x14ac:dyDescent="0.35">
      <c r="B7" s="81" t="s">
        <v>11</v>
      </c>
      <c r="F7" s="80"/>
      <c r="G7" s="80" t="s">
        <v>9</v>
      </c>
    </row>
    <row r="8" spans="2:7" x14ac:dyDescent="0.35">
      <c r="B8" s="81"/>
      <c r="F8" s="80"/>
      <c r="G8" s="80"/>
    </row>
    <row r="9" spans="2:7" x14ac:dyDescent="0.35">
      <c r="B9" s="1" t="s">
        <v>217</v>
      </c>
    </row>
  </sheetData>
  <mergeCells count="5">
    <mergeCell ref="G5:G6"/>
    <mergeCell ref="G7:G8"/>
    <mergeCell ref="F5:F8"/>
    <mergeCell ref="B5:B6"/>
    <mergeCell ref="B7:B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75805-215A-4D30-97D2-C360258E1798}">
  <dimension ref="A2:K28"/>
  <sheetViews>
    <sheetView showGridLines="0" zoomScale="130" zoomScaleNormal="130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E25" sqref="E25"/>
    </sheetView>
  </sheetViews>
  <sheetFormatPr baseColWidth="10" defaultRowHeight="12" x14ac:dyDescent="0.35"/>
  <cols>
    <col min="1" max="1" width="9.36328125" style="1" customWidth="1"/>
    <col min="2" max="2" width="20.26953125" style="1" bestFit="1" customWidth="1"/>
    <col min="3" max="3" width="17.81640625" style="1" bestFit="1" customWidth="1"/>
    <col min="4" max="4" width="1.453125" style="1" customWidth="1"/>
    <col min="5" max="6" width="19.36328125" style="1" bestFit="1" customWidth="1"/>
    <col min="7" max="7" width="1.26953125" style="1" customWidth="1"/>
    <col min="8" max="8" width="11.54296875" style="1" bestFit="1" customWidth="1"/>
    <col min="9" max="9" width="11.6328125" style="1" bestFit="1" customWidth="1"/>
    <col min="10" max="10" width="1.26953125" style="1" customWidth="1"/>
    <col min="11" max="16384" width="10.90625" style="1"/>
  </cols>
  <sheetData>
    <row r="2" spans="1:11" x14ac:dyDescent="0.35">
      <c r="A2" s="31" t="s">
        <v>215</v>
      </c>
    </row>
    <row r="3" spans="1:11" x14ac:dyDescent="0.35">
      <c r="A3" s="31"/>
      <c r="B3" s="89" t="s">
        <v>25</v>
      </c>
      <c r="C3" s="89"/>
      <c r="D3" s="89"/>
      <c r="E3" s="89" t="s">
        <v>216</v>
      </c>
      <c r="F3" s="89"/>
      <c r="G3" s="89"/>
      <c r="H3" s="89" t="s">
        <v>218</v>
      </c>
      <c r="I3" s="89"/>
    </row>
    <row r="4" spans="1:11" x14ac:dyDescent="0.35">
      <c r="A4" s="31"/>
      <c r="B4" s="89" t="s">
        <v>39</v>
      </c>
      <c r="C4" s="89" t="s">
        <v>40</v>
      </c>
      <c r="D4" s="89"/>
      <c r="E4" s="89" t="s">
        <v>26</v>
      </c>
      <c r="F4" s="89" t="s">
        <v>27</v>
      </c>
      <c r="G4" s="89"/>
      <c r="H4" s="89" t="s">
        <v>219</v>
      </c>
      <c r="I4" s="89" t="s">
        <v>136</v>
      </c>
      <c r="K4" s="1" t="s">
        <v>221</v>
      </c>
    </row>
    <row r="5" spans="1:11" x14ac:dyDescent="0.35">
      <c r="B5" s="92" t="s">
        <v>12</v>
      </c>
      <c r="C5" s="90" t="s">
        <v>21</v>
      </c>
      <c r="D5" s="6"/>
      <c r="E5" s="92" t="s">
        <v>12</v>
      </c>
      <c r="F5" s="90" t="s">
        <v>21</v>
      </c>
      <c r="G5" s="6"/>
      <c r="H5" s="90" t="s">
        <v>12</v>
      </c>
      <c r="I5" s="97" t="s">
        <v>21</v>
      </c>
      <c r="K5" s="1" t="s">
        <v>220</v>
      </c>
    </row>
    <row r="6" spans="1:11" x14ac:dyDescent="0.35">
      <c r="B6" s="91" t="s">
        <v>222</v>
      </c>
      <c r="C6" s="1" t="s">
        <v>232</v>
      </c>
      <c r="E6" s="91" t="s">
        <v>223</v>
      </c>
      <c r="F6" s="1" t="s">
        <v>233</v>
      </c>
      <c r="H6" s="87" t="s">
        <v>234</v>
      </c>
      <c r="I6" s="17" t="s">
        <v>224</v>
      </c>
      <c r="K6" s="1" t="s">
        <v>231</v>
      </c>
    </row>
    <row r="7" spans="1:11" x14ac:dyDescent="0.35">
      <c r="B7" s="88"/>
      <c r="E7" s="88"/>
      <c r="H7" s="88"/>
    </row>
    <row r="8" spans="1:11" x14ac:dyDescent="0.35">
      <c r="B8" s="88"/>
      <c r="E8" s="88"/>
      <c r="H8" s="88"/>
    </row>
    <row r="9" spans="1:11" x14ac:dyDescent="0.35">
      <c r="B9" s="4" t="s">
        <v>225</v>
      </c>
    </row>
    <row r="10" spans="1:11" x14ac:dyDescent="0.35">
      <c r="B10" s="94" t="s">
        <v>12</v>
      </c>
      <c r="C10" s="94" t="s">
        <v>21</v>
      </c>
    </row>
    <row r="11" spans="1:11" x14ac:dyDescent="0.35">
      <c r="A11" s="93" t="s">
        <v>7</v>
      </c>
      <c r="B11" s="96" t="s">
        <v>15</v>
      </c>
      <c r="C11" s="95" t="s">
        <v>16</v>
      </c>
    </row>
    <row r="12" spans="1:11" x14ac:dyDescent="0.35">
      <c r="A12" s="93" t="s">
        <v>8</v>
      </c>
      <c r="B12" s="95" t="s">
        <v>16</v>
      </c>
      <c r="C12" s="96" t="s">
        <v>15</v>
      </c>
    </row>
    <row r="13" spans="1:11" x14ac:dyDescent="0.35">
      <c r="A13" s="93" t="s">
        <v>9</v>
      </c>
      <c r="B13" s="95" t="s">
        <v>16</v>
      </c>
      <c r="C13" s="96" t="s">
        <v>15</v>
      </c>
    </row>
    <row r="14" spans="1:11" x14ac:dyDescent="0.35">
      <c r="A14" s="93" t="s">
        <v>10</v>
      </c>
      <c r="B14" s="95" t="s">
        <v>16</v>
      </c>
      <c r="C14" s="96" t="s">
        <v>15</v>
      </c>
    </row>
    <row r="15" spans="1:11" x14ac:dyDescent="0.35">
      <c r="A15" s="93" t="s">
        <v>11</v>
      </c>
      <c r="B15" s="96" t="s">
        <v>15</v>
      </c>
      <c r="C15" s="95" t="s">
        <v>16</v>
      </c>
    </row>
    <row r="17" spans="1:6" x14ac:dyDescent="0.35">
      <c r="A17" s="1" t="s">
        <v>125</v>
      </c>
      <c r="B17" s="1" t="s">
        <v>226</v>
      </c>
    </row>
    <row r="18" spans="1:6" x14ac:dyDescent="0.35">
      <c r="A18" s="1" t="s">
        <v>227</v>
      </c>
      <c r="B18" s="1" t="s">
        <v>142</v>
      </c>
    </row>
    <row r="19" spans="1:6" x14ac:dyDescent="0.35">
      <c r="A19" s="1" t="s">
        <v>228</v>
      </c>
      <c r="B19" s="1" t="s">
        <v>143</v>
      </c>
    </row>
    <row r="20" spans="1:6" x14ac:dyDescent="0.35">
      <c r="A20" s="1" t="s">
        <v>229</v>
      </c>
      <c r="B20" s="1" t="s">
        <v>144</v>
      </c>
    </row>
    <row r="21" spans="1:6" x14ac:dyDescent="0.35">
      <c r="A21" s="1" t="s">
        <v>230</v>
      </c>
      <c r="B21" s="1" t="s">
        <v>145</v>
      </c>
    </row>
    <row r="23" spans="1:6" x14ac:dyDescent="0.35">
      <c r="C23" s="13" t="s">
        <v>12</v>
      </c>
      <c r="D23" s="13"/>
      <c r="E23" s="13" t="s">
        <v>21</v>
      </c>
    </row>
    <row r="24" spans="1:6" x14ac:dyDescent="0.35">
      <c r="A24" s="1" t="s">
        <v>26</v>
      </c>
      <c r="B24" s="17" t="s">
        <v>235</v>
      </c>
      <c r="C24" s="99">
        <v>100</v>
      </c>
      <c r="D24" s="98"/>
      <c r="E24" s="98"/>
      <c r="F24" s="6"/>
    </row>
    <row r="25" spans="1:6" x14ac:dyDescent="0.35">
      <c r="B25" s="1" t="s">
        <v>136</v>
      </c>
      <c r="C25" s="98"/>
      <c r="D25" s="98"/>
      <c r="E25" s="98">
        <f>+C24</f>
        <v>100</v>
      </c>
      <c r="F25" s="6"/>
    </row>
    <row r="26" spans="1:6" x14ac:dyDescent="0.35">
      <c r="C26" s="98"/>
      <c r="D26" s="98"/>
      <c r="E26" s="98"/>
      <c r="F26" s="6"/>
    </row>
    <row r="27" spans="1:6" x14ac:dyDescent="0.35">
      <c r="B27" s="1" t="s">
        <v>117</v>
      </c>
      <c r="C27" s="98">
        <v>100</v>
      </c>
      <c r="D27" s="98"/>
      <c r="E27" s="98"/>
      <c r="F27" s="6"/>
    </row>
    <row r="28" spans="1:6" x14ac:dyDescent="0.35">
      <c r="B28" s="17" t="s">
        <v>235</v>
      </c>
      <c r="C28" s="71"/>
      <c r="D28" s="71"/>
      <c r="E28" s="99">
        <v>100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5C2AF-E56A-472B-9EAC-F1545A6D6A48}">
  <dimension ref="B2:F26"/>
  <sheetViews>
    <sheetView showGridLines="0" tabSelected="1" topLeftCell="A2" zoomScale="140" zoomScaleNormal="140" workbookViewId="0">
      <selection activeCell="F10" sqref="F10"/>
    </sheetView>
  </sheetViews>
  <sheetFormatPr baseColWidth="10" defaultRowHeight="12" x14ac:dyDescent="0.35"/>
  <cols>
    <col min="1" max="1" width="10.90625" style="1"/>
    <col min="2" max="2" width="4.453125" style="1" bestFit="1" customWidth="1"/>
    <col min="3" max="3" width="20.7265625" style="1" customWidth="1"/>
    <col min="4" max="16384" width="10.90625" style="1"/>
  </cols>
  <sheetData>
    <row r="2" spans="2:6" x14ac:dyDescent="0.35">
      <c r="D2" s="13" t="s">
        <v>12</v>
      </c>
      <c r="E2" s="13" t="s">
        <v>21</v>
      </c>
    </row>
    <row r="3" spans="2:6" x14ac:dyDescent="0.35">
      <c r="B3" s="1">
        <v>33</v>
      </c>
      <c r="C3" s="1" t="s">
        <v>182</v>
      </c>
      <c r="D3" s="14">
        <v>20000</v>
      </c>
      <c r="E3" s="14"/>
    </row>
    <row r="4" spans="2:6" x14ac:dyDescent="0.35">
      <c r="B4" s="1">
        <v>167</v>
      </c>
      <c r="C4" s="1" t="s">
        <v>194</v>
      </c>
      <c r="D4" s="14">
        <f>+D3*18%</f>
        <v>3600</v>
      </c>
      <c r="E4" s="14"/>
    </row>
    <row r="5" spans="2:6" x14ac:dyDescent="0.35">
      <c r="B5" s="1">
        <v>46</v>
      </c>
      <c r="C5" s="1" t="s">
        <v>236</v>
      </c>
      <c r="D5" s="14"/>
      <c r="E5" s="14">
        <f>+D3+D4</f>
        <v>23600</v>
      </c>
    </row>
    <row r="8" spans="2:6" x14ac:dyDescent="0.35">
      <c r="B8" s="66">
        <v>33</v>
      </c>
      <c r="C8" s="66" t="s">
        <v>182</v>
      </c>
      <c r="D8" s="68">
        <v>20000</v>
      </c>
      <c r="E8" s="68"/>
    </row>
    <row r="9" spans="2:6" x14ac:dyDescent="0.35">
      <c r="B9" s="66">
        <v>167</v>
      </c>
      <c r="C9" s="66" t="s">
        <v>194</v>
      </c>
      <c r="D9" s="68">
        <f>+D8*18%</f>
        <v>3600</v>
      </c>
      <c r="E9" s="68"/>
    </row>
    <row r="10" spans="2:6" x14ac:dyDescent="0.35">
      <c r="B10" s="66">
        <v>42</v>
      </c>
      <c r="C10" s="66" t="s">
        <v>244</v>
      </c>
      <c r="D10" s="68"/>
      <c r="E10" s="68">
        <f>+D8+D9</f>
        <v>23600</v>
      </c>
    </row>
    <row r="13" spans="2:6" ht="12.5" x14ac:dyDescent="0.35">
      <c r="B13" s="17">
        <v>632</v>
      </c>
      <c r="C13" s="17" t="s">
        <v>237</v>
      </c>
      <c r="D13" s="71">
        <v>3500</v>
      </c>
      <c r="E13" s="71"/>
      <c r="F13" s="100" t="s">
        <v>238</v>
      </c>
    </row>
    <row r="14" spans="2:6" x14ac:dyDescent="0.35">
      <c r="B14" s="17">
        <v>167</v>
      </c>
      <c r="C14" s="17" t="s">
        <v>194</v>
      </c>
      <c r="D14" s="71">
        <f>+D13*18%</f>
        <v>630</v>
      </c>
      <c r="E14" s="71"/>
    </row>
    <row r="15" spans="2:6" x14ac:dyDescent="0.35">
      <c r="B15" s="17">
        <v>46</v>
      </c>
      <c r="C15" s="17" t="s">
        <v>236</v>
      </c>
      <c r="D15" s="71"/>
      <c r="E15" s="71">
        <f>+D13*1.18</f>
        <v>4130</v>
      </c>
    </row>
    <row r="16" spans="2:6" x14ac:dyDescent="0.35">
      <c r="D16" s="14"/>
      <c r="E16" s="14"/>
    </row>
    <row r="18" spans="2:6" x14ac:dyDescent="0.35">
      <c r="B18" s="64" t="s">
        <v>242</v>
      </c>
      <c r="C18" s="64" t="s">
        <v>241</v>
      </c>
      <c r="D18" s="69">
        <v>630</v>
      </c>
      <c r="E18" s="64"/>
      <c r="F18" s="1" t="s">
        <v>207</v>
      </c>
    </row>
    <row r="19" spans="2:6" x14ac:dyDescent="0.35">
      <c r="B19" s="64" t="s">
        <v>243</v>
      </c>
      <c r="C19" s="64" t="s">
        <v>239</v>
      </c>
      <c r="D19" s="69"/>
      <c r="E19" s="64"/>
    </row>
    <row r="20" spans="2:6" x14ac:dyDescent="0.35">
      <c r="B20" s="64">
        <v>4011</v>
      </c>
      <c r="C20" s="64" t="s">
        <v>240</v>
      </c>
      <c r="D20" s="64"/>
      <c r="E20" s="69">
        <v>200</v>
      </c>
      <c r="F20" s="1" t="s">
        <v>167</v>
      </c>
    </row>
    <row r="21" spans="2:6" x14ac:dyDescent="0.35">
      <c r="D21" s="15">
        <f>+D18-E20</f>
        <v>430</v>
      </c>
      <c r="E21" s="1" t="s">
        <v>203</v>
      </c>
    </row>
    <row r="23" spans="2:6" x14ac:dyDescent="0.35">
      <c r="B23" s="66" t="s">
        <v>242</v>
      </c>
      <c r="C23" s="66" t="s">
        <v>241</v>
      </c>
      <c r="D23" s="68">
        <v>350</v>
      </c>
      <c r="E23" s="66"/>
      <c r="F23" s="1" t="s">
        <v>207</v>
      </c>
    </row>
    <row r="24" spans="2:6" x14ac:dyDescent="0.35">
      <c r="B24" s="66" t="s">
        <v>243</v>
      </c>
      <c r="C24" s="66" t="s">
        <v>239</v>
      </c>
      <c r="D24" s="68"/>
      <c r="E24" s="66"/>
    </row>
    <row r="25" spans="2:6" x14ac:dyDescent="0.35">
      <c r="B25" s="66">
        <v>4011</v>
      </c>
      <c r="C25" s="66" t="s">
        <v>240</v>
      </c>
      <c r="D25" s="66"/>
      <c r="E25" s="68">
        <v>500</v>
      </c>
      <c r="F25" s="1" t="s">
        <v>167</v>
      </c>
    </row>
    <row r="26" spans="2:6" x14ac:dyDescent="0.35">
      <c r="E26" s="15">
        <f>+E25-D23</f>
        <v>150</v>
      </c>
      <c r="F26" s="1" t="s">
        <v>205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BD6E9-E15B-49F3-B151-5329D873E1C8}">
  <sheetPr>
    <tabColor rgb="FFFF0000"/>
  </sheetPr>
  <dimension ref="B3:P3"/>
  <sheetViews>
    <sheetView showGridLines="0" zoomScale="130" zoomScaleNormal="130" workbookViewId="0">
      <selection activeCell="B3" sqref="B3:B6"/>
    </sheetView>
  </sheetViews>
  <sheetFormatPr baseColWidth="10" defaultRowHeight="12" x14ac:dyDescent="0.35"/>
  <cols>
    <col min="1" max="16384" width="10.90625" style="1"/>
  </cols>
  <sheetData>
    <row r="3" spans="2:16" ht="24" x14ac:dyDescent="0.35">
      <c r="B3" s="2" t="s">
        <v>208</v>
      </c>
      <c r="D3" s="22" t="s">
        <v>0</v>
      </c>
      <c r="F3" s="2" t="s">
        <v>1</v>
      </c>
      <c r="H3" s="2" t="s">
        <v>2</v>
      </c>
      <c r="J3" s="21" t="s">
        <v>3</v>
      </c>
      <c r="P3" s="3" t="s">
        <v>4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E0F14-0D52-4330-A3DA-64A3E1D0C711}">
  <sheetPr>
    <tabColor rgb="FFFF0000"/>
  </sheetPr>
  <dimension ref="B2:W52"/>
  <sheetViews>
    <sheetView showGridLines="0" zoomScale="120" zoomScaleNormal="120" workbookViewId="0">
      <selection activeCell="B3" sqref="B3:B6"/>
    </sheetView>
  </sheetViews>
  <sheetFormatPr baseColWidth="10" defaultRowHeight="12" x14ac:dyDescent="0.35"/>
  <cols>
    <col min="1" max="1" width="4.7265625" style="1" customWidth="1"/>
    <col min="2" max="2" width="10.90625" style="1"/>
    <col min="3" max="3" width="14.36328125" style="1" customWidth="1"/>
    <col min="4" max="6" width="10.90625" style="1"/>
    <col min="7" max="7" width="0.6328125" style="5" customWidth="1"/>
    <col min="8" max="8" width="3" style="1" customWidth="1"/>
    <col min="9" max="9" width="8" style="1" bestFit="1" customWidth="1"/>
    <col min="10" max="10" width="6.6328125" style="1" bestFit="1" customWidth="1"/>
    <col min="11" max="11" width="8.08984375" style="1" bestFit="1" customWidth="1"/>
    <col min="12" max="12" width="10.90625" style="1"/>
    <col min="13" max="13" width="0.6328125" style="5" customWidth="1"/>
    <col min="14" max="14" width="10.90625" style="1"/>
    <col min="15" max="18" width="6" style="1" customWidth="1"/>
    <col min="19" max="19" width="7.6328125" style="1" customWidth="1"/>
    <col min="20" max="16384" width="10.90625" style="1"/>
  </cols>
  <sheetData>
    <row r="2" spans="2:18" ht="12.5" thickBot="1" x14ac:dyDescent="0.4">
      <c r="B2" s="4" t="s">
        <v>6</v>
      </c>
      <c r="D2" s="4" t="s">
        <v>5</v>
      </c>
      <c r="I2" s="4" t="s">
        <v>17</v>
      </c>
    </row>
    <row r="3" spans="2:18" ht="14" thickBot="1" x14ac:dyDescent="0.4">
      <c r="B3" s="82" t="s">
        <v>10</v>
      </c>
      <c r="D3" s="83" t="s">
        <v>7</v>
      </c>
      <c r="E3" s="83" t="s">
        <v>8</v>
      </c>
      <c r="J3" s="8" t="s">
        <v>13</v>
      </c>
      <c r="K3" s="8" t="s">
        <v>14</v>
      </c>
      <c r="O3" s="11">
        <v>1</v>
      </c>
      <c r="P3" s="6">
        <v>0</v>
      </c>
      <c r="Q3" s="6">
        <v>4</v>
      </c>
      <c r="R3" s="6">
        <v>1</v>
      </c>
    </row>
    <row r="4" spans="2:18" ht="13.5" x14ac:dyDescent="0.35">
      <c r="B4" s="82"/>
      <c r="D4" s="83"/>
      <c r="E4" s="83"/>
      <c r="I4" s="23" t="s">
        <v>7</v>
      </c>
      <c r="J4" s="25" t="s">
        <v>15</v>
      </c>
      <c r="K4" s="9" t="s">
        <v>16</v>
      </c>
    </row>
    <row r="5" spans="2:18" ht="13.5" x14ac:dyDescent="0.35">
      <c r="B5" s="82" t="s">
        <v>11</v>
      </c>
      <c r="D5" s="83"/>
      <c r="E5" s="83" t="s">
        <v>9</v>
      </c>
      <c r="I5" s="27" t="s">
        <v>8</v>
      </c>
      <c r="J5" s="7" t="s">
        <v>16</v>
      </c>
      <c r="K5" s="28" t="s">
        <v>15</v>
      </c>
    </row>
    <row r="6" spans="2:18" ht="13.5" x14ac:dyDescent="0.35">
      <c r="B6" s="82" t="s">
        <v>11</v>
      </c>
      <c r="D6" s="83"/>
      <c r="E6" s="83"/>
      <c r="I6" s="27" t="s">
        <v>9</v>
      </c>
      <c r="J6" s="7" t="s">
        <v>16</v>
      </c>
      <c r="K6" s="28" t="s">
        <v>15</v>
      </c>
    </row>
    <row r="7" spans="2:18" ht="13.5" x14ac:dyDescent="0.35">
      <c r="I7" s="27" t="s">
        <v>10</v>
      </c>
      <c r="J7" s="7" t="s">
        <v>16</v>
      </c>
      <c r="K7" s="28" t="s">
        <v>15</v>
      </c>
    </row>
    <row r="8" spans="2:18" ht="14" thickBot="1" x14ac:dyDescent="0.4">
      <c r="I8" s="24" t="s">
        <v>11</v>
      </c>
      <c r="J8" s="26" t="s">
        <v>15</v>
      </c>
      <c r="K8" s="10" t="s">
        <v>16</v>
      </c>
    </row>
    <row r="16" spans="2:18" ht="13.5" x14ac:dyDescent="0.35">
      <c r="O16" s="52">
        <v>1</v>
      </c>
      <c r="P16" s="52">
        <v>0</v>
      </c>
      <c r="Q16" s="6">
        <v>4</v>
      </c>
      <c r="R16" s="6">
        <v>1</v>
      </c>
    </row>
    <row r="23" spans="2:20" x14ac:dyDescent="0.35">
      <c r="B23" s="4" t="s">
        <v>38</v>
      </c>
    </row>
    <row r="24" spans="2:20" x14ac:dyDescent="0.35">
      <c r="B24" s="1" t="s">
        <v>7</v>
      </c>
    </row>
    <row r="25" spans="2:20" x14ac:dyDescent="0.35">
      <c r="B25" s="1" t="s">
        <v>8</v>
      </c>
    </row>
    <row r="26" spans="2:20" ht="13.5" x14ac:dyDescent="0.35">
      <c r="B26" s="1" t="s">
        <v>9</v>
      </c>
      <c r="O26" s="11">
        <v>1</v>
      </c>
      <c r="P26" s="11">
        <v>0</v>
      </c>
      <c r="Q26" s="11">
        <v>4</v>
      </c>
      <c r="R26" s="6">
        <v>1</v>
      </c>
    </row>
    <row r="27" spans="2:20" x14ac:dyDescent="0.35">
      <c r="B27" s="1" t="s">
        <v>10</v>
      </c>
    </row>
    <row r="28" spans="2:20" x14ac:dyDescent="0.35">
      <c r="B28" s="1" t="s">
        <v>11</v>
      </c>
    </row>
    <row r="31" spans="2:20" x14ac:dyDescent="0.35">
      <c r="B31" s="4" t="s">
        <v>38</v>
      </c>
    </row>
    <row r="32" spans="2:20" ht="13.5" x14ac:dyDescent="0.35">
      <c r="B32" s="1" t="s">
        <v>130</v>
      </c>
      <c r="O32" s="11">
        <v>1</v>
      </c>
      <c r="P32" s="11">
        <v>0</v>
      </c>
      <c r="Q32" s="11">
        <v>4</v>
      </c>
      <c r="R32" s="11">
        <v>1</v>
      </c>
      <c r="T32" s="1" t="s">
        <v>18</v>
      </c>
    </row>
    <row r="33" spans="2:19" x14ac:dyDescent="0.35">
      <c r="B33" s="1" t="s">
        <v>131</v>
      </c>
    </row>
    <row r="34" spans="2:19" x14ac:dyDescent="0.35">
      <c r="B34" s="1" t="s">
        <v>132</v>
      </c>
    </row>
    <row r="35" spans="2:19" x14ac:dyDescent="0.35">
      <c r="B35" s="1" t="s">
        <v>133</v>
      </c>
    </row>
    <row r="36" spans="2:19" x14ac:dyDescent="0.35">
      <c r="B36" s="1" t="s">
        <v>134</v>
      </c>
    </row>
    <row r="40" spans="2:19" ht="13.5" x14ac:dyDescent="0.35">
      <c r="O40" s="11">
        <v>1</v>
      </c>
      <c r="P40" s="11">
        <v>0</v>
      </c>
      <c r="Q40" s="11">
        <v>4</v>
      </c>
      <c r="R40" s="11">
        <v>1</v>
      </c>
      <c r="S40" s="11">
        <v>0</v>
      </c>
    </row>
    <row r="49" spans="15:23" ht="13.5" x14ac:dyDescent="0.35">
      <c r="O49" s="11">
        <v>1</v>
      </c>
      <c r="P49" s="11">
        <v>0</v>
      </c>
      <c r="Q49" s="11">
        <v>4</v>
      </c>
      <c r="R49" s="11">
        <v>1</v>
      </c>
      <c r="S49" s="11">
        <v>0</v>
      </c>
      <c r="T49" s="11">
        <v>1</v>
      </c>
    </row>
    <row r="50" spans="15:23" ht="13.5" x14ac:dyDescent="0.35">
      <c r="U50" s="11">
        <v>1</v>
      </c>
    </row>
    <row r="51" spans="15:23" ht="13.5" x14ac:dyDescent="0.35">
      <c r="V51" s="12">
        <v>1</v>
      </c>
      <c r="W51" s="1" t="s">
        <v>19</v>
      </c>
    </row>
    <row r="52" spans="15:23" ht="13.5" x14ac:dyDescent="0.35">
      <c r="V52" s="12">
        <v>2</v>
      </c>
      <c r="W52" s="1" t="s">
        <v>20</v>
      </c>
    </row>
  </sheetData>
  <mergeCells count="5">
    <mergeCell ref="B3:B4"/>
    <mergeCell ref="B5:B6"/>
    <mergeCell ref="E3:E4"/>
    <mergeCell ref="E5:E6"/>
    <mergeCell ref="D3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35C99-88F2-4537-A0DE-1979F153E066}">
  <sheetPr>
    <tabColor rgb="FFFF0000"/>
  </sheetPr>
  <dimension ref="A1:Q57"/>
  <sheetViews>
    <sheetView showGridLines="0" zoomScale="120" zoomScaleNormal="120" workbookViewId="0">
      <selection activeCell="B3" sqref="B3:B6"/>
    </sheetView>
  </sheetViews>
  <sheetFormatPr baseColWidth="10" defaultRowHeight="12" x14ac:dyDescent="0.35"/>
  <cols>
    <col min="1" max="1" width="14.1796875" style="1" customWidth="1"/>
    <col min="2" max="2" width="29.26953125" style="1" bestFit="1" customWidth="1"/>
    <col min="3" max="3" width="27.26953125" style="1" bestFit="1" customWidth="1"/>
    <col min="4" max="4" width="6.81640625" style="1" bestFit="1" customWidth="1"/>
    <col min="5" max="5" width="17.81640625" style="1" bestFit="1" customWidth="1"/>
    <col min="6" max="6" width="18.90625" style="1" bestFit="1" customWidth="1"/>
    <col min="7" max="7" width="2.54296875" style="1" customWidth="1"/>
    <col min="8" max="8" width="15.81640625" style="1" bestFit="1" customWidth="1"/>
    <col min="9" max="9" width="18.26953125" style="1" bestFit="1" customWidth="1"/>
    <col min="10" max="10" width="10.90625" style="1"/>
    <col min="11" max="11" width="1.08984375" style="1" customWidth="1"/>
    <col min="12" max="12" width="1.08984375" style="5" customWidth="1"/>
    <col min="13" max="13" width="1.08984375" style="1" customWidth="1"/>
    <col min="14" max="14" width="2.7265625" style="13" bestFit="1" customWidth="1"/>
    <col min="15" max="16384" width="10.90625" style="1"/>
  </cols>
  <sheetData>
    <row r="1" spans="1:17" x14ac:dyDescent="0.35">
      <c r="A1" s="29" t="s">
        <v>115</v>
      </c>
      <c r="B1" s="29"/>
      <c r="C1" s="29"/>
      <c r="D1" s="29"/>
    </row>
    <row r="2" spans="1:17" x14ac:dyDescent="0.35">
      <c r="A2" s="30" t="s">
        <v>43</v>
      </c>
      <c r="B2" s="30"/>
      <c r="C2" s="30"/>
      <c r="D2" s="30"/>
    </row>
    <row r="4" spans="1:17" x14ac:dyDescent="0.35">
      <c r="A4" s="31" t="s">
        <v>44</v>
      </c>
      <c r="N4" s="13" t="s">
        <v>22</v>
      </c>
      <c r="O4" s="4" t="s">
        <v>45</v>
      </c>
    </row>
    <row r="5" spans="1:17" x14ac:dyDescent="0.35">
      <c r="B5" s="37" t="s">
        <v>25</v>
      </c>
      <c r="C5" s="19"/>
      <c r="E5" s="37" t="s">
        <v>34</v>
      </c>
      <c r="F5" s="42"/>
      <c r="H5" s="37" t="s">
        <v>35</v>
      </c>
      <c r="I5" s="42"/>
      <c r="O5" s="1" t="s">
        <v>47</v>
      </c>
    </row>
    <row r="6" spans="1:17" x14ac:dyDescent="0.35">
      <c r="B6" s="37" t="s">
        <v>39</v>
      </c>
      <c r="C6" s="46" t="s">
        <v>40</v>
      </c>
      <c r="E6" s="37" t="s">
        <v>26</v>
      </c>
      <c r="F6" s="43" t="s">
        <v>27</v>
      </c>
      <c r="H6" s="37" t="s">
        <v>41</v>
      </c>
      <c r="I6" s="43" t="s">
        <v>42</v>
      </c>
      <c r="O6" s="1" t="s">
        <v>46</v>
      </c>
    </row>
    <row r="7" spans="1:17" ht="12.5" thickBot="1" x14ac:dyDescent="0.4">
      <c r="B7" s="38" t="s">
        <v>12</v>
      </c>
      <c r="C7" s="47" t="s">
        <v>21</v>
      </c>
      <c r="E7" s="38" t="s">
        <v>12</v>
      </c>
      <c r="F7" s="44" t="s">
        <v>21</v>
      </c>
      <c r="H7" s="38" t="s">
        <v>12</v>
      </c>
      <c r="I7" s="44" t="s">
        <v>21</v>
      </c>
    </row>
    <row r="8" spans="1:17" x14ac:dyDescent="0.35">
      <c r="A8" s="29" t="s">
        <v>116</v>
      </c>
      <c r="B8" s="39" t="s">
        <v>48</v>
      </c>
      <c r="C8" s="34" t="s">
        <v>49</v>
      </c>
      <c r="D8" s="18"/>
      <c r="E8" s="49" t="s">
        <v>50</v>
      </c>
      <c r="F8" s="45" t="s">
        <v>51</v>
      </c>
      <c r="G8" s="36"/>
      <c r="H8" s="39" t="s">
        <v>52</v>
      </c>
      <c r="I8" s="45" t="s">
        <v>53</v>
      </c>
      <c r="N8" s="54" t="s">
        <v>23</v>
      </c>
      <c r="O8" s="53" t="s">
        <v>54</v>
      </c>
      <c r="P8" s="16"/>
      <c r="Q8" s="16"/>
    </row>
    <row r="9" spans="1:17" x14ac:dyDescent="0.35">
      <c r="A9" s="29" t="s">
        <v>118</v>
      </c>
      <c r="B9" s="39" t="s">
        <v>57</v>
      </c>
      <c r="C9" s="57" t="s">
        <v>58</v>
      </c>
      <c r="E9" s="58" t="s">
        <v>59</v>
      </c>
      <c r="F9" s="45" t="s">
        <v>60</v>
      </c>
      <c r="G9" s="35"/>
      <c r="H9" s="39" t="s">
        <v>61</v>
      </c>
      <c r="I9" s="60" t="s">
        <v>62</v>
      </c>
      <c r="N9" s="54"/>
      <c r="O9" s="16" t="s">
        <v>55</v>
      </c>
      <c r="P9" s="16"/>
      <c r="Q9" s="16"/>
    </row>
    <row r="10" spans="1:17" x14ac:dyDescent="0.35">
      <c r="A10" s="29" t="s">
        <v>119</v>
      </c>
      <c r="B10" s="39" t="s">
        <v>66</v>
      </c>
      <c r="C10" s="34" t="s">
        <v>67</v>
      </c>
      <c r="E10" s="49" t="s">
        <v>68</v>
      </c>
      <c r="F10" s="45" t="s">
        <v>69</v>
      </c>
      <c r="G10" s="35"/>
      <c r="H10" s="39" t="s">
        <v>71</v>
      </c>
      <c r="I10" s="45" t="s">
        <v>70</v>
      </c>
      <c r="N10" s="54"/>
      <c r="O10" s="55" t="s">
        <v>56</v>
      </c>
      <c r="P10" s="55"/>
      <c r="Q10" s="55"/>
    </row>
    <row r="11" spans="1:17" x14ac:dyDescent="0.35">
      <c r="A11" s="29" t="s">
        <v>117</v>
      </c>
      <c r="B11" s="39" t="s">
        <v>75</v>
      </c>
      <c r="C11" s="34" t="s">
        <v>76</v>
      </c>
      <c r="E11" s="49" t="s">
        <v>77</v>
      </c>
      <c r="F11" s="45" t="s">
        <v>78</v>
      </c>
      <c r="G11" s="35"/>
      <c r="H11" s="39" t="s">
        <v>79</v>
      </c>
      <c r="I11" s="45" t="s">
        <v>80</v>
      </c>
    </row>
    <row r="12" spans="1:17" x14ac:dyDescent="0.35">
      <c r="B12" s="39" t="s">
        <v>89</v>
      </c>
      <c r="C12" s="34" t="s">
        <v>90</v>
      </c>
      <c r="E12" s="49" t="s">
        <v>91</v>
      </c>
      <c r="F12" s="45" t="s">
        <v>92</v>
      </c>
      <c r="G12" s="35"/>
      <c r="H12" s="39" t="s">
        <v>93</v>
      </c>
      <c r="I12" s="45" t="s">
        <v>94</v>
      </c>
      <c r="N12" s="13" t="s">
        <v>29</v>
      </c>
      <c r="O12" s="4" t="s">
        <v>63</v>
      </c>
    </row>
    <row r="13" spans="1:17" x14ac:dyDescent="0.35">
      <c r="B13" s="39" t="s">
        <v>95</v>
      </c>
      <c r="C13" s="34" t="s">
        <v>96</v>
      </c>
      <c r="E13" s="49" t="s">
        <v>97</v>
      </c>
      <c r="F13" s="45" t="s">
        <v>98</v>
      </c>
      <c r="G13" s="35"/>
      <c r="H13" s="39" t="s">
        <v>100</v>
      </c>
      <c r="I13" s="45" t="s">
        <v>99</v>
      </c>
      <c r="O13" s="1" t="s">
        <v>64</v>
      </c>
    </row>
    <row r="14" spans="1:17" x14ac:dyDescent="0.35">
      <c r="B14" s="39" t="s">
        <v>103</v>
      </c>
      <c r="C14" s="34" t="s">
        <v>104</v>
      </c>
      <c r="E14" s="49" t="s">
        <v>105</v>
      </c>
      <c r="F14" s="45" t="s">
        <v>106</v>
      </c>
      <c r="G14" s="35"/>
      <c r="H14" s="39" t="s">
        <v>79</v>
      </c>
      <c r="I14" s="45" t="s">
        <v>107</v>
      </c>
      <c r="O14" s="1" t="s">
        <v>65</v>
      </c>
    </row>
    <row r="15" spans="1:17" x14ac:dyDescent="0.35">
      <c r="B15" s="39" t="s">
        <v>109</v>
      </c>
      <c r="C15" s="34" t="s">
        <v>111</v>
      </c>
      <c r="E15" s="49" t="s">
        <v>28</v>
      </c>
      <c r="F15" s="45" t="s">
        <v>112</v>
      </c>
      <c r="G15" s="35"/>
      <c r="H15" s="39" t="s">
        <v>113</v>
      </c>
      <c r="I15" s="45" t="s">
        <v>114</v>
      </c>
    </row>
    <row r="16" spans="1:17" x14ac:dyDescent="0.35">
      <c r="B16" s="40"/>
      <c r="C16" s="36"/>
      <c r="E16" s="49" t="s">
        <v>120</v>
      </c>
      <c r="F16" s="45" t="s">
        <v>122</v>
      </c>
      <c r="G16" s="35"/>
      <c r="H16" s="39" t="s">
        <v>24</v>
      </c>
      <c r="I16" s="45" t="s">
        <v>36</v>
      </c>
      <c r="N16" s="13" t="s">
        <v>30</v>
      </c>
      <c r="O16" s="4" t="s">
        <v>72</v>
      </c>
    </row>
    <row r="17" spans="1:17" x14ac:dyDescent="0.35">
      <c r="A17" s="29" t="s">
        <v>124</v>
      </c>
      <c r="B17" s="48"/>
      <c r="C17" s="48"/>
      <c r="O17" s="1" t="s">
        <v>73</v>
      </c>
    </row>
    <row r="18" spans="1:17" x14ac:dyDescent="0.35">
      <c r="O18" s="1" t="s">
        <v>74</v>
      </c>
    </row>
    <row r="19" spans="1:17" x14ac:dyDescent="0.35">
      <c r="A19" s="37" t="s">
        <v>121</v>
      </c>
      <c r="B19" s="41"/>
      <c r="C19" s="41"/>
    </row>
    <row r="20" spans="1:17" x14ac:dyDescent="0.35">
      <c r="A20" s="42" t="s">
        <v>123</v>
      </c>
      <c r="B20" s="42"/>
      <c r="C20" s="42"/>
      <c r="N20" s="33" t="s">
        <v>31</v>
      </c>
      <c r="O20" s="32" t="s">
        <v>81</v>
      </c>
      <c r="P20" s="19"/>
      <c r="Q20" s="19"/>
    </row>
    <row r="21" spans="1:17" x14ac:dyDescent="0.35">
      <c r="N21" s="33"/>
      <c r="O21" s="19" t="s">
        <v>82</v>
      </c>
      <c r="P21" s="19"/>
      <c r="Q21" s="19"/>
    </row>
    <row r="22" spans="1:17" ht="12.5" thickBot="1" x14ac:dyDescent="0.4">
      <c r="A22" s="4" t="s">
        <v>17</v>
      </c>
      <c r="N22" s="33"/>
      <c r="O22" s="19" t="s">
        <v>83</v>
      </c>
      <c r="P22" s="19"/>
      <c r="Q22" s="19"/>
    </row>
    <row r="23" spans="1:17" ht="12.5" thickBot="1" x14ac:dyDescent="0.4">
      <c r="B23" s="8" t="s">
        <v>13</v>
      </c>
      <c r="C23" s="8" t="s">
        <v>14</v>
      </c>
    </row>
    <row r="24" spans="1:17" ht="13.5" x14ac:dyDescent="0.35">
      <c r="A24" s="23" t="s">
        <v>7</v>
      </c>
      <c r="B24" s="25" t="s">
        <v>15</v>
      </c>
      <c r="C24" s="9" t="s">
        <v>16</v>
      </c>
      <c r="N24" s="33" t="s">
        <v>32</v>
      </c>
      <c r="O24" s="32" t="s">
        <v>84</v>
      </c>
      <c r="P24" s="19"/>
      <c r="Q24" s="19"/>
    </row>
    <row r="25" spans="1:17" ht="13.5" x14ac:dyDescent="0.35">
      <c r="A25" s="27" t="s">
        <v>8</v>
      </c>
      <c r="B25" s="7" t="s">
        <v>16</v>
      </c>
      <c r="C25" s="28" t="s">
        <v>15</v>
      </c>
      <c r="N25" s="33"/>
      <c r="O25" s="19" t="s">
        <v>85</v>
      </c>
      <c r="P25" s="19"/>
      <c r="Q25" s="19"/>
    </row>
    <row r="26" spans="1:17" ht="13.5" x14ac:dyDescent="0.35">
      <c r="A26" s="27" t="s">
        <v>9</v>
      </c>
      <c r="B26" s="7" t="s">
        <v>16</v>
      </c>
      <c r="C26" s="28" t="s">
        <v>15</v>
      </c>
      <c r="N26" s="33"/>
      <c r="O26" s="19" t="s">
        <v>86</v>
      </c>
      <c r="P26" s="19"/>
      <c r="Q26" s="19"/>
    </row>
    <row r="27" spans="1:17" ht="13.5" x14ac:dyDescent="0.35">
      <c r="A27" s="27" t="s">
        <v>10</v>
      </c>
      <c r="B27" s="7" t="s">
        <v>16</v>
      </c>
      <c r="C27" s="28" t="s">
        <v>15</v>
      </c>
    </row>
    <row r="28" spans="1:17" ht="14" thickBot="1" x14ac:dyDescent="0.4">
      <c r="A28" s="24" t="s">
        <v>11</v>
      </c>
      <c r="B28" s="26" t="s">
        <v>15</v>
      </c>
      <c r="C28" s="10" t="s">
        <v>16</v>
      </c>
      <c r="N28" s="33" t="s">
        <v>33</v>
      </c>
      <c r="O28" s="32" t="s">
        <v>101</v>
      </c>
      <c r="P28" s="19"/>
      <c r="Q28" s="19"/>
    </row>
    <row r="29" spans="1:17" x14ac:dyDescent="0.35">
      <c r="N29" s="33"/>
      <c r="O29" s="19" t="s">
        <v>87</v>
      </c>
      <c r="P29" s="19"/>
      <c r="Q29" s="19"/>
    </row>
    <row r="30" spans="1:17" x14ac:dyDescent="0.35">
      <c r="N30" s="33"/>
      <c r="O30" s="19" t="s">
        <v>102</v>
      </c>
      <c r="P30" s="19"/>
      <c r="Q30" s="19"/>
    </row>
    <row r="31" spans="1:17" x14ac:dyDescent="0.35">
      <c r="A31" s="50" t="s">
        <v>125</v>
      </c>
      <c r="B31" s="53" t="s">
        <v>135</v>
      </c>
      <c r="C31" s="16"/>
    </row>
    <row r="32" spans="1:17" x14ac:dyDescent="0.35">
      <c r="A32" s="17"/>
      <c r="B32" s="51" t="s">
        <v>126</v>
      </c>
      <c r="C32" s="17"/>
      <c r="N32" s="33" t="s">
        <v>37</v>
      </c>
      <c r="O32" s="32" t="s">
        <v>108</v>
      </c>
      <c r="P32" s="19"/>
      <c r="Q32" s="19"/>
    </row>
    <row r="33" spans="1:17" x14ac:dyDescent="0.35">
      <c r="A33" s="17"/>
      <c r="B33" s="51" t="s">
        <v>127</v>
      </c>
      <c r="C33" s="17"/>
      <c r="N33" s="33"/>
      <c r="O33" s="19" t="s">
        <v>110</v>
      </c>
      <c r="P33" s="19"/>
      <c r="Q33" s="19"/>
    </row>
    <row r="34" spans="1:17" x14ac:dyDescent="0.35">
      <c r="A34" s="17"/>
      <c r="B34" s="51" t="s">
        <v>128</v>
      </c>
      <c r="C34" s="17"/>
      <c r="N34" s="33"/>
      <c r="O34" s="19" t="s">
        <v>88</v>
      </c>
      <c r="P34" s="19"/>
      <c r="Q34" s="19"/>
    </row>
    <row r="35" spans="1:17" x14ac:dyDescent="0.35">
      <c r="A35" s="17"/>
      <c r="B35" s="51" t="s">
        <v>129</v>
      </c>
      <c r="C35" s="17"/>
    </row>
    <row r="37" spans="1:17" x14ac:dyDescent="0.35">
      <c r="A37" s="4" t="s">
        <v>38</v>
      </c>
    </row>
    <row r="38" spans="1:17" x14ac:dyDescent="0.35">
      <c r="A38" s="1" t="s">
        <v>130</v>
      </c>
    </row>
    <row r="39" spans="1:17" x14ac:dyDescent="0.35">
      <c r="A39" s="1" t="s">
        <v>131</v>
      </c>
    </row>
    <row r="40" spans="1:17" x14ac:dyDescent="0.35">
      <c r="A40" s="1" t="s">
        <v>132</v>
      </c>
    </row>
    <row r="41" spans="1:17" x14ac:dyDescent="0.35">
      <c r="A41" s="1" t="s">
        <v>133</v>
      </c>
    </row>
    <row r="42" spans="1:17" x14ac:dyDescent="0.35">
      <c r="A42" s="1" t="s">
        <v>134</v>
      </c>
    </row>
    <row r="45" spans="1:17" x14ac:dyDescent="0.35">
      <c r="B45" s="59" t="s">
        <v>12</v>
      </c>
      <c r="C45" s="59" t="s">
        <v>21</v>
      </c>
    </row>
    <row r="46" spans="1:17" x14ac:dyDescent="0.35">
      <c r="A46" s="1" t="s">
        <v>120</v>
      </c>
      <c r="B46" s="56">
        <v>500</v>
      </c>
      <c r="C46" s="56"/>
    </row>
    <row r="47" spans="1:17" x14ac:dyDescent="0.35">
      <c r="A47" s="1" t="s">
        <v>136</v>
      </c>
      <c r="B47" s="56"/>
      <c r="C47" s="56">
        <f>+B46</f>
        <v>500</v>
      </c>
    </row>
    <row r="48" spans="1:17" ht="12.5" thickBot="1" x14ac:dyDescent="0.4">
      <c r="B48" s="20">
        <f>+SUM(B46:B47)</f>
        <v>500</v>
      </c>
      <c r="C48" s="20">
        <f>+SUM(C46:C47)</f>
        <v>500</v>
      </c>
      <c r="D48" s="15">
        <f>+B48-C48</f>
        <v>0</v>
      </c>
    </row>
    <row r="49" spans="1:4" ht="12.5" thickTop="1" x14ac:dyDescent="0.35"/>
    <row r="50" spans="1:4" x14ac:dyDescent="0.35">
      <c r="A50" s="16"/>
      <c r="B50" s="16"/>
      <c r="C50" s="16"/>
    </row>
    <row r="51" spans="1:4" x14ac:dyDescent="0.35">
      <c r="A51" s="1" t="s">
        <v>137</v>
      </c>
      <c r="C51" s="14">
        <v>450</v>
      </c>
    </row>
    <row r="52" spans="1:4" ht="12.5" thickBot="1" x14ac:dyDescent="0.4">
      <c r="B52" s="20">
        <f>+SUM(B50:B51)</f>
        <v>0</v>
      </c>
      <c r="C52" s="20">
        <f>+SUM(C50:C51)</f>
        <v>450</v>
      </c>
      <c r="D52" s="61">
        <f>+B52-C52</f>
        <v>-450</v>
      </c>
    </row>
    <row r="53" spans="1:4" ht="12.5" thickTop="1" x14ac:dyDescent="0.35"/>
    <row r="54" spans="1:4" x14ac:dyDescent="0.35">
      <c r="A54" s="1" t="s">
        <v>117</v>
      </c>
      <c r="B54" s="14">
        <f>+B46</f>
        <v>500</v>
      </c>
      <c r="C54" s="14"/>
    </row>
    <row r="55" spans="1:4" x14ac:dyDescent="0.35">
      <c r="A55" s="1" t="s">
        <v>120</v>
      </c>
      <c r="B55" s="14"/>
      <c r="C55" s="14">
        <f>+B54</f>
        <v>500</v>
      </c>
    </row>
    <row r="56" spans="1:4" ht="12.5" thickBot="1" x14ac:dyDescent="0.4">
      <c r="B56" s="20">
        <f>+SUM(B54:B55)</f>
        <v>500</v>
      </c>
      <c r="C56" s="20">
        <f>+SUM(C54:C55)</f>
        <v>500</v>
      </c>
      <c r="D56" s="15">
        <f>+B56-C56</f>
        <v>0</v>
      </c>
    </row>
    <row r="57" spans="1:4" ht="12.5" thickTop="1" x14ac:dyDescent="0.35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A7356-A738-4D5E-8479-B2A00E8278AB}">
  <sheetPr>
    <tabColor theme="8" tint="-0.499984740745262"/>
  </sheetPr>
  <dimension ref="B2:K10"/>
  <sheetViews>
    <sheetView showGridLines="0" zoomScale="130" zoomScaleNormal="130" workbookViewId="0">
      <selection activeCell="B3" sqref="B3:B6"/>
    </sheetView>
  </sheetViews>
  <sheetFormatPr baseColWidth="10" defaultRowHeight="12" x14ac:dyDescent="0.35"/>
  <cols>
    <col min="1" max="1" width="2.54296875" style="1" customWidth="1"/>
    <col min="2" max="2" width="7.7265625" style="1" customWidth="1"/>
    <col min="3" max="4" width="10.90625" style="1"/>
    <col min="5" max="5" width="18.81640625" style="1" bestFit="1" customWidth="1"/>
    <col min="6" max="16384" width="10.90625" style="1"/>
  </cols>
  <sheetData>
    <row r="2" spans="2:11" x14ac:dyDescent="0.35">
      <c r="B2" s="1" t="s">
        <v>138</v>
      </c>
    </row>
    <row r="4" spans="2:11" x14ac:dyDescent="0.35">
      <c r="B4" s="84" t="s">
        <v>7</v>
      </c>
      <c r="C4" s="62" t="s">
        <v>139</v>
      </c>
      <c r="E4" s="1" t="s">
        <v>146</v>
      </c>
      <c r="G4" s="1" t="s">
        <v>149</v>
      </c>
    </row>
    <row r="5" spans="2:11" x14ac:dyDescent="0.35">
      <c r="B5" s="84"/>
      <c r="C5" s="62" t="s">
        <v>140</v>
      </c>
      <c r="E5" s="1" t="s">
        <v>147</v>
      </c>
      <c r="G5" s="55" t="s">
        <v>150</v>
      </c>
      <c r="H5" s="16"/>
      <c r="I5" s="16"/>
      <c r="J5" s="16"/>
      <c r="K5" s="16"/>
    </row>
    <row r="6" spans="2:11" x14ac:dyDescent="0.35">
      <c r="B6" s="84"/>
      <c r="C6" s="62" t="s">
        <v>141</v>
      </c>
      <c r="E6" s="1" t="s">
        <v>148</v>
      </c>
      <c r="G6" s="1" t="s">
        <v>151</v>
      </c>
    </row>
    <row r="7" spans="2:11" x14ac:dyDescent="0.35">
      <c r="B7" s="62" t="s">
        <v>8</v>
      </c>
      <c r="C7" s="62" t="s">
        <v>142</v>
      </c>
      <c r="E7" s="1" t="s">
        <v>8</v>
      </c>
      <c r="G7" s="1" t="s">
        <v>152</v>
      </c>
    </row>
    <row r="8" spans="2:11" x14ac:dyDescent="0.35">
      <c r="B8" s="62" t="s">
        <v>9</v>
      </c>
      <c r="C8" s="62" t="s">
        <v>143</v>
      </c>
      <c r="E8" s="1" t="s">
        <v>9</v>
      </c>
      <c r="G8" s="1" t="s">
        <v>153</v>
      </c>
    </row>
    <row r="9" spans="2:11" x14ac:dyDescent="0.35">
      <c r="B9" s="62" t="s">
        <v>10</v>
      </c>
      <c r="C9" s="62" t="s">
        <v>144</v>
      </c>
      <c r="E9" s="1" t="s">
        <v>10</v>
      </c>
      <c r="G9" s="1" t="s">
        <v>10</v>
      </c>
    </row>
    <row r="10" spans="2:11" x14ac:dyDescent="0.35">
      <c r="B10" s="62" t="s">
        <v>11</v>
      </c>
      <c r="C10" s="62" t="s">
        <v>145</v>
      </c>
      <c r="E10" s="1" t="s">
        <v>11</v>
      </c>
      <c r="G10" s="16" t="s">
        <v>154</v>
      </c>
    </row>
  </sheetData>
  <mergeCells count="1">
    <mergeCell ref="B4:B6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842E2-519D-48D9-AC5A-F7F07DC8D897}">
  <sheetPr>
    <tabColor theme="8" tint="-0.499984740745262"/>
  </sheetPr>
  <dimension ref="A2:H19"/>
  <sheetViews>
    <sheetView showGridLines="0" zoomScale="140" zoomScaleNormal="140" workbookViewId="0">
      <selection activeCell="B3" sqref="B3:B6"/>
    </sheetView>
  </sheetViews>
  <sheetFormatPr baseColWidth="10" defaultRowHeight="12" x14ac:dyDescent="0.35"/>
  <cols>
    <col min="1" max="1" width="10.90625" style="1"/>
    <col min="2" max="2" width="15" style="1" bestFit="1" customWidth="1"/>
    <col min="3" max="3" width="10.90625" style="1"/>
    <col min="4" max="4" width="12.90625" style="1" bestFit="1" customWidth="1"/>
    <col min="5" max="6" width="10.90625" style="1"/>
    <col min="7" max="7" width="12.453125" style="1" bestFit="1" customWidth="1"/>
    <col min="8" max="16384" width="10.90625" style="1"/>
  </cols>
  <sheetData>
    <row r="2" spans="1:8" x14ac:dyDescent="0.35">
      <c r="B2" s="6" t="s">
        <v>156</v>
      </c>
      <c r="D2" s="6" t="s">
        <v>157</v>
      </c>
    </row>
    <row r="3" spans="1:8" x14ac:dyDescent="0.35">
      <c r="B3" s="6" t="s">
        <v>155</v>
      </c>
      <c r="D3" s="6" t="s">
        <v>158</v>
      </c>
    </row>
    <row r="4" spans="1:8" ht="14.5" customHeight="1" x14ac:dyDescent="0.35">
      <c r="B4" s="63">
        <v>62</v>
      </c>
      <c r="D4" s="85">
        <v>9</v>
      </c>
      <c r="F4" s="85">
        <v>79</v>
      </c>
    </row>
    <row r="5" spans="1:8" x14ac:dyDescent="0.35">
      <c r="B5" s="63">
        <v>63</v>
      </c>
      <c r="D5" s="85"/>
      <c r="F5" s="85"/>
    </row>
    <row r="6" spans="1:8" x14ac:dyDescent="0.35">
      <c r="B6" s="63">
        <v>64</v>
      </c>
      <c r="D6" s="85"/>
      <c r="F6" s="85"/>
    </row>
    <row r="7" spans="1:8" x14ac:dyDescent="0.35">
      <c r="B7" s="63">
        <v>65</v>
      </c>
      <c r="D7" s="85"/>
      <c r="F7" s="85"/>
    </row>
    <row r="8" spans="1:8" x14ac:dyDescent="0.35">
      <c r="B8" s="63">
        <v>68</v>
      </c>
      <c r="D8" s="85"/>
      <c r="F8" s="85"/>
    </row>
    <row r="11" spans="1:8" x14ac:dyDescent="0.35">
      <c r="A11" s="1">
        <v>62</v>
      </c>
      <c r="B11" s="1" t="s">
        <v>162</v>
      </c>
      <c r="C11" s="1" t="s">
        <v>164</v>
      </c>
      <c r="D11" s="1" t="s">
        <v>168</v>
      </c>
      <c r="G11" s="1" t="s">
        <v>159</v>
      </c>
      <c r="H11" s="1" t="s">
        <v>176</v>
      </c>
    </row>
    <row r="12" spans="1:8" x14ac:dyDescent="0.35">
      <c r="A12" s="1">
        <v>62</v>
      </c>
      <c r="B12" s="1" t="s">
        <v>163</v>
      </c>
      <c r="C12" s="1" t="s">
        <v>165</v>
      </c>
      <c r="D12" s="1" t="s">
        <v>169</v>
      </c>
      <c r="G12" s="1" t="s">
        <v>160</v>
      </c>
      <c r="H12" s="1" t="s">
        <v>176</v>
      </c>
    </row>
    <row r="13" spans="1:8" x14ac:dyDescent="0.35">
      <c r="A13" s="1">
        <v>62</v>
      </c>
      <c r="B13" s="1" t="s">
        <v>166</v>
      </c>
      <c r="C13" s="1" t="s">
        <v>167</v>
      </c>
      <c r="D13" s="1" t="s">
        <v>175</v>
      </c>
      <c r="G13" s="1" t="s">
        <v>161</v>
      </c>
      <c r="H13" s="1" t="s">
        <v>177</v>
      </c>
    </row>
    <row r="14" spans="1:8" x14ac:dyDescent="0.35">
      <c r="A14" s="64">
        <v>62</v>
      </c>
      <c r="B14" s="64" t="s">
        <v>170</v>
      </c>
      <c r="C14" s="64" t="s">
        <v>171</v>
      </c>
      <c r="D14" s="64" t="s">
        <v>172</v>
      </c>
      <c r="E14" s="64"/>
    </row>
    <row r="16" spans="1:8" x14ac:dyDescent="0.35">
      <c r="A16" s="1">
        <v>62</v>
      </c>
      <c r="B16" s="1" t="s">
        <v>162</v>
      </c>
      <c r="C16" s="1" t="s">
        <v>164</v>
      </c>
      <c r="D16" s="1" t="s">
        <v>168</v>
      </c>
    </row>
    <row r="17" spans="1:5" x14ac:dyDescent="0.35">
      <c r="A17" s="1">
        <v>62</v>
      </c>
      <c r="B17" s="1" t="s">
        <v>163</v>
      </c>
      <c r="C17" s="1" t="s">
        <v>165</v>
      </c>
      <c r="D17" s="1" t="s">
        <v>169</v>
      </c>
    </row>
    <row r="18" spans="1:5" x14ac:dyDescent="0.35">
      <c r="A18" s="1">
        <v>62</v>
      </c>
      <c r="B18" s="1" t="s">
        <v>166</v>
      </c>
      <c r="C18" s="1" t="s">
        <v>167</v>
      </c>
      <c r="D18" s="1" t="s">
        <v>175</v>
      </c>
    </row>
    <row r="19" spans="1:5" x14ac:dyDescent="0.35">
      <c r="A19" s="64">
        <v>62</v>
      </c>
      <c r="B19" s="64" t="s">
        <v>170</v>
      </c>
      <c r="C19" s="64" t="s">
        <v>173</v>
      </c>
      <c r="D19" s="64" t="s">
        <v>174</v>
      </c>
      <c r="E19" s="64"/>
    </row>
  </sheetData>
  <mergeCells count="2">
    <mergeCell ref="D4:D8"/>
    <mergeCell ref="F4:F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Teo-1</vt:lpstr>
      <vt:lpstr>Teo-2</vt:lpstr>
      <vt:lpstr>Teo-3</vt:lpstr>
      <vt:lpstr>Asiento</vt:lpstr>
      <vt:lpstr>Teoria</vt:lpstr>
      <vt:lpstr>Elementos EEFF</vt:lpstr>
      <vt:lpstr>Teoria Partida Doble</vt:lpstr>
      <vt:lpstr>Teoria 17.09</vt:lpstr>
      <vt:lpstr>Gastos 17.09</vt:lpstr>
      <vt:lpstr>Ejercicios 17.09</vt:lpstr>
      <vt:lpstr>Dinámica Ctas17.09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 QUISPE</dc:creator>
  <cp:lastModifiedBy>GRIS QUISPE</cp:lastModifiedBy>
  <dcterms:created xsi:type="dcterms:W3CDTF">2022-09-03T22:32:48Z</dcterms:created>
  <dcterms:modified xsi:type="dcterms:W3CDTF">2022-10-08T01:47:53Z</dcterms:modified>
</cp:coreProperties>
</file>